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Objects="none" showInkAnnotation="0" defaultThemeVersion="124226"/>
  <mc:AlternateContent xmlns:mc="http://schemas.openxmlformats.org/markup-compatibility/2006">
    <mc:Choice Requires="x15">
      <x15ac:absPath xmlns:x15ac="http://schemas.microsoft.com/office/spreadsheetml/2010/11/ac" url="T:\LAROCHE, Nathalie\1_GuideAA\GUIDE AA BOVINS INTERNET\ANNEXES\"/>
    </mc:Choice>
  </mc:AlternateContent>
  <xr:revisionPtr revIDLastSave="0" documentId="13_ncr:1_{3D5F761C-FA2D-4BCE-B9C0-F7626CC2E074}" xr6:coauthVersionLast="47" xr6:coauthVersionMax="47" xr10:uidLastSave="{00000000-0000-0000-0000-000000000000}"/>
  <bookViews>
    <workbookView xWindow="40920" yWindow="-120" windowWidth="29040" windowHeight="15840" xr2:uid="{00000000-000D-0000-FFFF-FFFF00000000}"/>
  </bookViews>
  <sheets>
    <sheet name="Grille" sheetId="7" r:id="rId1"/>
    <sheet name="Consignes" sheetId="8" r:id="rId2"/>
  </sheets>
  <definedNames>
    <definedName name="_xlnm.Print_Area" localSheetId="1">Consignes!$B$1:$C$28</definedName>
    <definedName name="_xlnm.Print_Area" localSheetId="0">Grille!$A$1:$I$112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7" l="1"/>
  <c r="H100" i="7"/>
  <c r="F100" i="7"/>
  <c r="D100" i="7"/>
  <c r="H64" i="7"/>
  <c r="F64" i="7"/>
  <c r="D64" i="7"/>
  <c r="H85" i="7"/>
  <c r="F85" i="7"/>
  <c r="D85" i="7"/>
  <c r="H38" i="7" l="1"/>
  <c r="I104" i="7"/>
  <c r="I101" i="7"/>
  <c r="I86" i="7"/>
  <c r="I89" i="7" s="1"/>
  <c r="I65" i="7"/>
  <c r="I39" i="7"/>
  <c r="I42" i="7" s="1"/>
  <c r="F38" i="7" l="1"/>
  <c r="D38" i="7"/>
  <c r="C89" i="7" l="1"/>
  <c r="C104" i="7" l="1"/>
  <c r="G10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Gagnon Alain (DRE) (Sherbrooke)</author>
    <author>Nathalie Laroche</author>
  </authors>
  <commentList>
    <comment ref="C26" authorId="0" shapeId="0" xr:uid="{00000000-0006-0000-0000-000001000000}">
      <text>
        <r>
          <rPr>
            <sz val="9"/>
            <color indexed="81"/>
            <rFont val="Tahoma"/>
            <family val="2"/>
          </rPr>
          <t>larg.écoul. 3m/vv x 5m larg (dist. Fossé-enclos)</t>
        </r>
      </text>
    </comment>
    <comment ref="H38" authorId="1" shapeId="0" xr:uid="{0AA35649-5DF4-4791-B848-29BDBC3EA227}">
      <text>
        <r>
          <rPr>
            <b/>
            <sz val="9"/>
            <color indexed="81"/>
            <rFont val="Tahoma"/>
            <family val="2"/>
          </rPr>
          <t xml:space="preserve">Cette somme correspond au pointage maximum possible. </t>
        </r>
        <r>
          <rPr>
            <sz val="9"/>
            <color indexed="81"/>
            <rFont val="Tahoma"/>
            <family val="2"/>
          </rPr>
          <t xml:space="preserve">
</t>
        </r>
      </text>
    </comment>
    <comment ref="C42" authorId="1" shapeId="0" xr:uid="{41FE7088-D90C-4583-A6FE-C1FAC7D95A83}">
      <text>
        <r>
          <rPr>
            <sz val="9"/>
            <color indexed="81"/>
            <rFont val="Tahoma"/>
            <family val="2"/>
          </rPr>
          <t xml:space="preserve">D38 + 30
</t>
        </r>
      </text>
    </comment>
    <comment ref="E42" authorId="1" shapeId="0" xr:uid="{AD7A3E70-AAAF-46F4-9077-965BD549F5B9}">
      <text>
        <r>
          <rPr>
            <sz val="9"/>
            <color indexed="81"/>
            <rFont val="Tahoma"/>
            <family val="2"/>
          </rPr>
          <t xml:space="preserve">F38 + 60
</t>
        </r>
      </text>
    </comment>
    <comment ref="C68" authorId="1" shapeId="0" xr:uid="{AB742B4E-73E1-4F26-A1A9-A005408CF1BF}">
      <text>
        <r>
          <rPr>
            <sz val="9"/>
            <color indexed="81"/>
            <rFont val="Tahoma"/>
            <family val="2"/>
          </rPr>
          <t xml:space="preserve">D64+(F64-D64)/3
</t>
        </r>
      </text>
    </comment>
    <comment ref="C89" authorId="1" shapeId="0" xr:uid="{0EFD4E2D-829A-47C9-8115-08232A8803BC}">
      <text>
        <r>
          <rPr>
            <sz val="9"/>
            <color indexed="81"/>
            <rFont val="Tahoma"/>
            <family val="2"/>
          </rPr>
          <t xml:space="preserve">D85+(F85-D85)/3
</t>
        </r>
      </text>
    </comment>
    <comment ref="C104" authorId="1" shapeId="0" xr:uid="{65E51118-7893-45C6-AAE5-56F77E2F8E9A}">
      <text>
        <r>
          <rPr>
            <sz val="9"/>
            <color indexed="81"/>
            <rFont val="Tahoma"/>
            <family val="2"/>
          </rPr>
          <t xml:space="preserve">D100+(F100-D100)/3
</t>
        </r>
      </text>
    </comment>
  </commentList>
</comments>
</file>

<file path=xl/sharedStrings.xml><?xml version="1.0" encoding="utf-8"?>
<sst xmlns="http://schemas.openxmlformats.org/spreadsheetml/2006/main" count="326" uniqueCount="243">
  <si>
    <t>Nom de l'entreprise:</t>
  </si>
  <si>
    <t>Niveau de risque</t>
  </si>
  <si>
    <t>FAIBLE</t>
  </si>
  <si>
    <t xml:space="preserve">PTS </t>
  </si>
  <si>
    <t>MOYEN</t>
  </si>
  <si>
    <t>ÉLEVÉ</t>
  </si>
  <si>
    <t>PTS</t>
  </si>
  <si>
    <t>100% juxtaposé ou séparé</t>
  </si>
  <si>
    <t>50% superposé/juxtaposé</t>
  </si>
  <si>
    <t>100 % superposé</t>
  </si>
  <si>
    <t>Nombre de côtés d'écoulement</t>
  </si>
  <si>
    <t>2.</t>
  </si>
  <si>
    <t>Bonne infiltration de l'eau dans le sol</t>
  </si>
  <si>
    <t>(1)</t>
  </si>
  <si>
    <t>attribuée</t>
  </si>
  <si>
    <t>Paramètres de conception</t>
  </si>
  <si>
    <t>(2)</t>
  </si>
  <si>
    <t>(3)</t>
  </si>
  <si>
    <t>Paramètres de gestion</t>
  </si>
  <si>
    <t>Total du pointage pour les paramètres de conception :</t>
  </si>
  <si>
    <t>3 ou plus</t>
  </si>
  <si>
    <t>Total</t>
  </si>
  <si>
    <t>Pas de roc à moins d'un mètre de la surface</t>
  </si>
  <si>
    <t>Présence de roc à moins d'un mètre de la surface et impossibilité d'exclure ces zones de l'enclos et de la BVF</t>
  </si>
  <si>
    <t>(5)</t>
  </si>
  <si>
    <t>(6)</t>
  </si>
  <si>
    <t>17.</t>
  </si>
  <si>
    <t>Durée de séjour des animaux</t>
  </si>
  <si>
    <t>Gestion de l'enclos</t>
  </si>
  <si>
    <t>18.</t>
  </si>
  <si>
    <t>19.</t>
  </si>
  <si>
    <t>21.</t>
  </si>
  <si>
    <t>(8)</t>
  </si>
  <si>
    <t>Automne</t>
  </si>
  <si>
    <t>Tôt en saison</t>
  </si>
  <si>
    <t>En été</t>
  </si>
  <si>
    <t>(7)</t>
  </si>
  <si>
    <t>Gestion de la bande végétative</t>
  </si>
  <si>
    <t>22.</t>
  </si>
  <si>
    <t>État de la végétation</t>
  </si>
  <si>
    <t>Agencement des enclos :</t>
  </si>
  <si>
    <t xml:space="preserve">Juxtaposé:   côte à côte </t>
  </si>
  <si>
    <t>(9)</t>
  </si>
  <si>
    <t>(10)</t>
  </si>
  <si>
    <t>Adapté de la grille originale conçue en 2010 par Marc Tétreault, agronome.</t>
  </si>
  <si>
    <t>PTS accordés</t>
  </si>
  <si>
    <t xml:space="preserve">&gt; 4 %  </t>
  </si>
  <si>
    <t>Paramètres géographiques et physiques</t>
  </si>
  <si>
    <t>&lt; 180 jours</t>
  </si>
  <si>
    <t>180 à 220 jours</t>
  </si>
  <si>
    <t>&gt; 220 jours</t>
  </si>
  <si>
    <t>&gt; 30 cm</t>
  </si>
  <si>
    <t>15 à 30 cm</t>
  </si>
  <si>
    <t>&lt; 15 cm</t>
  </si>
  <si>
    <r>
      <rPr>
        <b/>
        <sz val="11"/>
        <color theme="1"/>
        <rFont val="Calibri"/>
        <family val="2"/>
        <scheme val="minor"/>
      </rPr>
      <t>Topographie dans l'enclos et la BVF</t>
    </r>
    <r>
      <rPr>
        <b/>
        <sz val="10"/>
        <color theme="1"/>
        <rFont val="Calibri"/>
        <family val="2"/>
        <scheme val="minor"/>
      </rPr>
      <t xml:space="preserve">
</t>
    </r>
    <r>
      <rPr>
        <u/>
        <sz val="10"/>
        <color theme="1"/>
        <rFont val="Calibri"/>
        <family val="2"/>
        <scheme val="minor"/>
      </rPr>
      <t>Note</t>
    </r>
    <r>
      <rPr>
        <sz val="10"/>
        <color theme="1"/>
        <rFont val="Calibri"/>
        <family val="2"/>
        <scheme val="minor"/>
      </rPr>
      <t xml:space="preserve"> : la zone la plus importante à observer est celle correspondant aux 40 premiers mètres d'écoulement de la BVF. Elle se doit d'être le plus uniforme possible.</t>
    </r>
  </si>
  <si>
    <r>
      <t>Évaluation du risque de contaminations des eaux par un élevage en enclos d'hivernage</t>
    </r>
    <r>
      <rPr>
        <sz val="11"/>
        <color theme="1"/>
        <rFont val="Calibri"/>
        <family val="2"/>
        <scheme val="minor"/>
      </rPr>
      <t xml:space="preserve"> (enclos potentiel ou existant)</t>
    </r>
  </si>
  <si>
    <r>
      <t>Longueur de la BVF</t>
    </r>
    <r>
      <rPr>
        <b/>
        <vertAlign val="superscript"/>
        <sz val="10"/>
        <color theme="1"/>
        <rFont val="Calibri"/>
        <family val="2"/>
        <scheme val="minor"/>
      </rPr>
      <t xml:space="preserve"> (5)</t>
    </r>
  </si>
  <si>
    <r>
      <t xml:space="preserve">Largeur d'écoulement </t>
    </r>
    <r>
      <rPr>
        <b/>
        <vertAlign val="superscript"/>
        <sz val="10"/>
        <color theme="1"/>
        <rFont val="Calibri"/>
        <family val="2"/>
        <scheme val="minor"/>
      </rPr>
      <t>(6)</t>
    </r>
  </si>
  <si>
    <r>
      <t>Agencement des enclos vs pente</t>
    </r>
    <r>
      <rPr>
        <b/>
        <vertAlign val="superscript"/>
        <sz val="10"/>
        <color theme="1"/>
        <rFont val="Calibri"/>
        <family val="2"/>
        <scheme val="minor"/>
      </rPr>
      <t>(7)</t>
    </r>
  </si>
  <si>
    <r>
      <rPr>
        <b/>
        <sz val="11"/>
        <rFont val="Calibri"/>
        <family val="2"/>
        <scheme val="minor"/>
      </rPr>
      <t>Capacité de drainage du sol dans l'enclos</t>
    </r>
    <r>
      <rPr>
        <b/>
        <sz val="10"/>
        <rFont val="Calibri"/>
        <family val="2"/>
        <scheme val="minor"/>
      </rPr>
      <t xml:space="preserve">
</t>
    </r>
    <r>
      <rPr>
        <sz val="10"/>
        <rFont val="Calibri"/>
        <family val="2"/>
        <scheme val="minor"/>
      </rPr>
      <t>(capacité d'infiltration d'eau dans le sol)</t>
    </r>
  </si>
  <si>
    <r>
      <rPr>
        <u/>
        <sz val="11"/>
        <color theme="1"/>
        <rFont val="Calibri"/>
        <family val="2"/>
        <scheme val="minor"/>
      </rPr>
      <t>Terrain uniforme</t>
    </r>
    <r>
      <rPr>
        <sz val="11"/>
        <color theme="1"/>
        <rFont val="Calibri"/>
        <family val="2"/>
        <scheme val="minor"/>
      </rPr>
      <t xml:space="preserve">
</t>
    </r>
    <r>
      <rPr>
        <i/>
        <sz val="11"/>
        <color theme="1"/>
        <rFont val="Calibri"/>
        <family val="2"/>
        <scheme val="minor"/>
      </rPr>
      <t xml:space="preserve">Terrain où il est difficile de distinguer, à l'œil nu,  les chemins empruntés par l'eau de ruissellement 
(très peu de correctifs à apporter) </t>
    </r>
  </si>
  <si>
    <r>
      <rPr>
        <u/>
        <sz val="11"/>
        <color theme="1"/>
        <rFont val="Calibri"/>
        <family val="2"/>
        <scheme val="minor"/>
      </rPr>
      <t>Terrain relativement uniforme</t>
    </r>
    <r>
      <rPr>
        <sz val="11"/>
        <color theme="1"/>
        <rFont val="Calibri"/>
        <family val="2"/>
        <scheme val="minor"/>
      </rPr>
      <t xml:space="preserve">
</t>
    </r>
    <r>
      <rPr>
        <i/>
        <sz val="11"/>
        <color theme="1"/>
        <rFont val="Calibri"/>
        <family val="2"/>
        <scheme val="minor"/>
      </rPr>
      <t>Terrain où les chemins empruntés par l'eau de ruissellement sont perceptibles mais peu prononcés. (peut être éliminés par de légers travaux de nivellement)</t>
    </r>
  </si>
  <si>
    <r>
      <rPr>
        <u/>
        <sz val="11"/>
        <color theme="1"/>
        <rFont val="Calibri"/>
        <family val="2"/>
        <scheme val="minor"/>
      </rPr>
      <t>Terrain vallonnée ou accidenté</t>
    </r>
    <r>
      <rPr>
        <i/>
        <sz val="11"/>
        <color theme="1"/>
        <rFont val="Calibri"/>
        <family val="2"/>
        <scheme val="minor"/>
      </rPr>
      <t xml:space="preserve">
Terrain où les chemins préférentiels de l'eau sont très prononcés et où il serait difficile de les éliminer au moyen de travaux de nivellement.</t>
    </r>
  </si>
  <si>
    <t xml:space="preserve">possibilité d'exclure  les zones où il y a présence de roc à moins d'un mètre de la surface </t>
  </si>
  <si>
    <t>3.</t>
  </si>
  <si>
    <t>Points</t>
  </si>
  <si>
    <r>
      <t>Pente générale de la BVF</t>
    </r>
    <r>
      <rPr>
        <b/>
        <vertAlign val="superscript"/>
        <sz val="11"/>
        <color theme="1"/>
        <rFont val="Calibri"/>
        <family val="2"/>
        <scheme val="minor"/>
      </rPr>
      <t>(3)(4)</t>
    </r>
  </si>
  <si>
    <r>
      <t xml:space="preserve">Pente générale de l'enclos </t>
    </r>
    <r>
      <rPr>
        <b/>
        <vertAlign val="superscript"/>
        <sz val="11"/>
        <rFont val="Calibri"/>
        <family val="2"/>
        <scheme val="minor"/>
      </rPr>
      <t>(4)</t>
    </r>
  </si>
  <si>
    <t>(4)</t>
  </si>
  <si>
    <t>Si une partie de la pente de l 'enclos ou de la BVF est à 1 % et l'autre à 3%, le pointage peut être calculé au prorata des surfaces</t>
  </si>
  <si>
    <t>Si un fossé (ou un puisard) est aménagé pour intercepter les eaux de ruissellement, ne compter que la superficie qui se trouve entre l'ouvrage d'interception et l'enclos.</t>
  </si>
  <si>
    <t>N/A</t>
  </si>
  <si>
    <t>&gt; 30 m²/vv
ou, si présence d'un bâtiment, 
les eaux de toiture ne sont pas interceptées</t>
  </si>
  <si>
    <r>
      <rPr>
        <b/>
        <sz val="11"/>
        <rFont val="Calibri"/>
        <family val="2"/>
        <scheme val="minor"/>
      </rPr>
      <t>Présence de roc dans l'enclos ou dans les 40 premiers mètres de la BVF</t>
    </r>
    <r>
      <rPr>
        <b/>
        <sz val="10"/>
        <rFont val="Calibri"/>
        <family val="2"/>
        <scheme val="minor"/>
      </rPr>
      <t xml:space="preserve">
</t>
    </r>
    <r>
      <rPr>
        <sz val="10"/>
        <rFont val="Calibri"/>
        <family val="2"/>
        <scheme val="minor"/>
      </rPr>
      <t>(roc en surface et à moins d'un mètre de la surface)</t>
    </r>
  </si>
  <si>
    <t>&gt; 5%</t>
  </si>
  <si>
    <t>entre 1% et 2%</t>
  </si>
  <si>
    <t>si &lt; 1%</t>
  </si>
  <si>
    <t xml:space="preserve">entre 15 et 30 m²/vv </t>
  </si>
  <si>
    <r>
      <rPr>
        <u/>
        <sz val="11"/>
        <rFont val="Calibri"/>
        <family val="2"/>
        <scheme val="minor"/>
      </rPr>
      <t>Infiltration élevée</t>
    </r>
    <r>
      <rPr>
        <sz val="11"/>
        <rFont val="Calibri"/>
        <family val="2"/>
        <scheme val="minor"/>
      </rPr>
      <t xml:space="preserve"> de l'eau dans le sol </t>
    </r>
  </si>
  <si>
    <r>
      <rPr>
        <u/>
        <sz val="11"/>
        <color theme="1"/>
        <rFont val="Calibri"/>
        <family val="2"/>
        <scheme val="minor"/>
      </rPr>
      <t xml:space="preserve">Infiltration excessive </t>
    </r>
    <r>
      <rPr>
        <sz val="11"/>
        <color theme="1"/>
        <rFont val="Calibri"/>
        <family val="2"/>
        <scheme val="minor"/>
      </rPr>
      <t xml:space="preserve">de l'eau dans le sol en profondeur : sols sableux et graveleux </t>
    </r>
    <r>
      <rPr>
        <sz val="10"/>
        <color theme="1"/>
        <rFont val="Calibri"/>
        <family val="2"/>
        <scheme val="minor"/>
      </rPr>
      <t>(danger de contamination de la nappe)</t>
    </r>
  </si>
  <si>
    <t>Faible infiltration de l'eau dans le sol (beaucoup de ruissellement)</t>
  </si>
  <si>
    <t xml:space="preserve"> orienter l'exploitant et le consultant dans leur prise de décisions. </t>
  </si>
  <si>
    <r>
      <rPr>
        <b/>
        <sz val="11"/>
        <rFont val="Calibri"/>
        <family val="2"/>
        <scheme val="minor"/>
      </rPr>
      <t>Largeur de la bande riveraine</t>
    </r>
    <r>
      <rPr>
        <b/>
        <sz val="10"/>
        <rFont val="Calibri"/>
        <family val="2"/>
        <scheme val="minor"/>
      </rPr>
      <t xml:space="preserve"> 
</t>
    </r>
    <r>
      <rPr>
        <sz val="10"/>
        <rFont val="Calibri"/>
        <family val="2"/>
        <scheme val="minor"/>
      </rPr>
      <t xml:space="preserve">(zone non cultivée)
</t>
    </r>
    <r>
      <rPr>
        <sz val="9"/>
        <rFont val="Calibri"/>
        <family val="2"/>
        <scheme val="minor"/>
      </rPr>
      <t xml:space="preserve">Note : si le cours d'eau et autre point d'eau sont à plus de 500m de l'enclos, </t>
    </r>
    <r>
      <rPr>
        <b/>
        <sz val="9"/>
        <rFont val="Calibri"/>
        <family val="2"/>
        <scheme val="minor"/>
      </rPr>
      <t xml:space="preserve">inscrire un pointage de 1 </t>
    </r>
    <r>
      <rPr>
        <sz val="9"/>
        <rFont val="Calibri"/>
        <family val="2"/>
        <scheme val="minor"/>
      </rPr>
      <t>peu importe la largeur de la bande riveraine.</t>
    </r>
  </si>
  <si>
    <t>4.</t>
  </si>
  <si>
    <t>5.</t>
  </si>
  <si>
    <t>6.</t>
  </si>
  <si>
    <t>7.</t>
  </si>
  <si>
    <t>8.</t>
  </si>
  <si>
    <t>9.</t>
  </si>
  <si>
    <t>10.</t>
  </si>
  <si>
    <t>11.</t>
  </si>
  <si>
    <t>12.</t>
  </si>
  <si>
    <t>13.</t>
  </si>
  <si>
    <t>14.</t>
  </si>
  <si>
    <t>entre 3,5% et 5%</t>
  </si>
  <si>
    <t>entre 1,5% et 3,5%</t>
  </si>
  <si>
    <t>entre 2% et 4%</t>
  </si>
  <si>
    <t>Une pente supérieure à 2% permet une évacuation rapide des eaux de surface ce qui favorise un assèchement plus rapide du terrain et améliore la portance.</t>
  </si>
  <si>
    <t>une distance moindre peut être choisie mais sans être inférieure à 60 mètres.</t>
  </si>
  <si>
    <t>entre 30 et 300 m</t>
  </si>
  <si>
    <t>entre 30 et 100 m</t>
  </si>
  <si>
    <r>
      <rPr>
        <b/>
        <sz val="11"/>
        <rFont val="Calibri"/>
        <family val="2"/>
        <scheme val="minor"/>
      </rPr>
      <t>Capacité de drainage du sol dans les 40 premiers mètres de la BVF</t>
    </r>
    <r>
      <rPr>
        <b/>
        <sz val="10"/>
        <rFont val="Calibri"/>
        <family val="2"/>
        <scheme val="minor"/>
      </rPr>
      <t xml:space="preserve">
</t>
    </r>
    <r>
      <rPr>
        <sz val="10"/>
        <rFont val="Calibri"/>
        <family val="2"/>
        <scheme val="minor"/>
      </rPr>
      <t>(capacité d'infiltration d'eau dans le sol)</t>
    </r>
  </si>
  <si>
    <t>Gestion glacière au printemps/redoux</t>
  </si>
  <si>
    <t>Au printemps, selon le dégel (mai-juin)</t>
  </si>
  <si>
    <t>Après le dégel (juillet-août)</t>
  </si>
  <si>
    <t>Automne (septembre ou plus tard)</t>
  </si>
  <si>
    <t>Reprise du fumier/glacière</t>
  </si>
  <si>
    <t>Chemins préférentiels</t>
  </si>
  <si>
    <t>Aucun</t>
  </si>
  <si>
    <t>Un ou quelques chemins préférentiels surtout concentrés dans le haut de la BVF</t>
  </si>
  <si>
    <r>
      <t xml:space="preserve">Surface d'écoulement en amont 
de l'enclos </t>
    </r>
    <r>
      <rPr>
        <b/>
        <vertAlign val="superscript"/>
        <sz val="11"/>
        <rFont val="Calibri"/>
        <family val="2"/>
        <scheme val="minor"/>
      </rPr>
      <t>(2)</t>
    </r>
  </si>
  <si>
    <r>
      <t xml:space="preserve">Si la capacité de l'enclos est inférieure à </t>
    </r>
    <r>
      <rPr>
        <sz val="11"/>
        <color theme="1"/>
        <rFont val="Calibri"/>
        <family val="2"/>
        <scheme val="minor"/>
      </rPr>
      <t xml:space="preserve">30 vaches-veaux et </t>
    </r>
    <r>
      <rPr>
        <u/>
        <sz val="11"/>
        <color theme="1"/>
        <rFont val="Calibri"/>
        <family val="2"/>
        <scheme val="minor"/>
      </rPr>
      <t>qu'aucun autre paramètre n'est jugé à risque élevé</t>
    </r>
    <r>
      <rPr>
        <sz val="11"/>
        <color theme="1"/>
        <rFont val="Calibri"/>
        <family val="2"/>
        <scheme val="minor"/>
      </rPr>
      <t xml:space="preserve">, que la distance minimum de 80 mètres ne peut être appliquée, alors </t>
    </r>
  </si>
  <si>
    <r>
      <rPr>
        <u/>
        <sz val="11"/>
        <color theme="1"/>
        <rFont val="Calibri"/>
        <family val="2"/>
        <scheme val="minor"/>
      </rPr>
      <t xml:space="preserve">Faible infiltration </t>
    </r>
    <r>
      <rPr>
        <sz val="11"/>
        <color theme="1"/>
        <rFont val="Calibri"/>
        <family val="2"/>
        <scheme val="minor"/>
      </rPr>
      <t xml:space="preserve">de l'eau dans le sol ou,
</t>
    </r>
    <r>
      <rPr>
        <u/>
        <sz val="11"/>
        <color theme="1"/>
        <rFont val="Calibri"/>
        <family val="2"/>
        <scheme val="minor"/>
      </rPr>
      <t>Infiltration moyenne à élevée en surface</t>
    </r>
    <r>
      <rPr>
        <sz val="11"/>
        <color theme="1"/>
        <rFont val="Calibri"/>
        <family val="2"/>
        <scheme val="minor"/>
      </rPr>
      <t xml:space="preserve"> mais peu perméable en profondeur </t>
    </r>
  </si>
  <si>
    <t>Aucune aire à portance améliorée ou aucune surface garder en réserve pour la période printanière</t>
  </si>
  <si>
    <t>23.</t>
  </si>
  <si>
    <t>24.</t>
  </si>
  <si>
    <t>25.</t>
  </si>
  <si>
    <t>un ou plusieurs chemins préférentiels qui permettent la concentration de l'écoulement jusqu'au derrnier tiers ou plus de la BVF</t>
  </si>
  <si>
    <t>Consignes d’utilisation</t>
  </si>
  <si>
    <t>Risques reliés à la gestion de l’enclos et sur lesquels le producteur peut agir</t>
  </si>
  <si>
    <t>Superficie BVF (largeur X long) ÷ nombre vv ÷ nombre jours</t>
  </si>
  <si>
    <t>Total du pointage pour les paramètres de gestion de l'enclos :</t>
  </si>
  <si>
    <t>Total du pointage pour les paramètres de gestion de la BVF :</t>
  </si>
  <si>
    <t>Total du pointage pour les paramètres géographiques et physiques :</t>
  </si>
  <si>
    <t>1-        Paramètres géographiques et physiques</t>
  </si>
  <si>
    <t>Risques reliés à la gestion de la BVF et sur lesquels le producteur peut agir</t>
  </si>
  <si>
    <t>2-       Paramètres de conception</t>
  </si>
  <si>
    <t>3-       Paramètres de gestion</t>
  </si>
  <si>
    <r>
      <t xml:space="preserve">Pour chaque paramètre, le résultat dans la colonne </t>
    </r>
    <r>
      <rPr>
        <b/>
        <sz val="11"/>
        <color theme="1"/>
        <rFont val="Calibri"/>
        <family val="2"/>
        <scheme val="minor"/>
      </rPr>
      <t>Cote</t>
    </r>
    <r>
      <rPr>
        <sz val="11"/>
        <color theme="1"/>
        <rFont val="Calibri"/>
        <family val="2"/>
        <scheme val="minor"/>
      </rPr>
      <t xml:space="preserve"> donne une indication du risque relié à ce paramètre. On peut donc identifier un paramètre plus problématique au niveau des risques  et allouer les efforts nécessaires pour en réduire le risque.</t>
    </r>
  </si>
  <si>
    <t>Sens de la pente</t>
  </si>
  <si>
    <t>Réensemencement de l'enclos</t>
  </si>
  <si>
    <t xml:space="preserve">Ajout de litière/refus de foin sur la glacière </t>
  </si>
  <si>
    <r>
      <t xml:space="preserve">Hauteur à l'automne </t>
    </r>
    <r>
      <rPr>
        <b/>
        <vertAlign val="superscript"/>
        <sz val="10"/>
        <color theme="1"/>
        <rFont val="Calibri"/>
        <family val="2"/>
        <scheme val="minor"/>
      </rPr>
      <t>(10)</t>
    </r>
  </si>
  <si>
    <t>Cette grille d’évaluation s’utilise lors d’une visite du futur emplacement d'un aménagement enclos jumelé à une BVF ou de la visite d'un aménagement existant avec le producteur. Elle permet d’orienter la discussion sur les éléments précis en lien avec la conception de l’enclos et de la BVF ainsi que de la gestion de ceux-ci qui influencent la performance environnementale.</t>
  </si>
  <si>
    <t xml:space="preserve">Pour chaque paramètre, des critères sont listés linéairement. Il suffit d’identifier la condition qui correspond à la situation de l’enclos/BVF. Un pointage est alloué à chaque critère selon une pondération de risque (faible, moyen et élevé). Le pointage pour chaque critère (linéairement) permet d'identifier ceux ayant un niveau de risque plus élevé et allouer les efforts nécessaires pour en réduire le risque. </t>
  </si>
  <si>
    <r>
      <t xml:space="preserve">Glacière : </t>
    </r>
    <r>
      <rPr>
        <sz val="11"/>
        <color theme="1"/>
        <rFont val="Calibri"/>
        <family val="2"/>
        <scheme val="minor"/>
      </rPr>
      <t>m</t>
    </r>
    <r>
      <rPr>
        <vertAlign val="superscript"/>
        <sz val="11"/>
        <color theme="1"/>
        <rFont val="Calibri"/>
        <family val="2"/>
        <scheme val="minor"/>
      </rPr>
      <t>2</t>
    </r>
    <r>
      <rPr>
        <sz val="11"/>
        <color theme="1"/>
        <rFont val="Calibri"/>
        <family val="2"/>
        <scheme val="minor"/>
      </rPr>
      <t>/vache-veau donc le calcul est :</t>
    </r>
  </si>
  <si>
    <r>
      <t xml:space="preserve">Superficie BVF : </t>
    </r>
    <r>
      <rPr>
        <sz val="11"/>
        <color theme="1"/>
        <rFont val="Calibri"/>
        <family val="2"/>
        <scheme val="minor"/>
      </rPr>
      <t>m</t>
    </r>
    <r>
      <rPr>
        <vertAlign val="superscript"/>
        <sz val="11"/>
        <color theme="1"/>
        <rFont val="Calibri"/>
        <family val="2"/>
        <scheme val="minor"/>
      </rPr>
      <t>2</t>
    </r>
    <r>
      <rPr>
        <sz val="11"/>
        <color theme="1"/>
        <rFont val="Calibri"/>
        <family val="2"/>
        <scheme val="minor"/>
      </rPr>
      <t>/vache-veau/jour donc le calcul est:</t>
    </r>
  </si>
  <si>
    <t>Végétation dense (&gt; 75%) et pas de pissenlits</t>
  </si>
  <si>
    <t>20.</t>
  </si>
  <si>
    <t>26.</t>
  </si>
  <si>
    <r>
      <t>Largeur d’écoulement</t>
    </r>
    <r>
      <rPr>
        <sz val="11"/>
        <color theme="1"/>
        <rFont val="Calibri"/>
        <family val="2"/>
        <scheme val="minor"/>
      </rPr>
      <t> : m/vache-veau donc le calcul est:</t>
    </r>
  </si>
  <si>
    <t>Ajout de litière /refus de foin dans l'aire alimentation couverte</t>
  </si>
  <si>
    <t>végétation clairsemée (50 à 75%) et présence modérée de pissenlits</t>
  </si>
  <si>
    <t>faible végétation (&lt; 50%) et pissenlits très présents</t>
  </si>
  <si>
    <r>
      <t xml:space="preserve">Une évaluation du sens de la pente dans l'enclos permet d’estimer le niveau de risques. Plus l'écoulement se fera dans un seul sens plus il risque d'aller sur une plus longue distance.
↓ un côté
</t>
    </r>
    <r>
      <rPr>
        <sz val="11"/>
        <color theme="1"/>
        <rFont val="Arial Narrow"/>
        <family val="2"/>
      </rPr>
      <t xml:space="preserve">↓→ </t>
    </r>
    <r>
      <rPr>
        <sz val="11"/>
        <color theme="1"/>
        <rFont val="Calibri"/>
        <family val="2"/>
        <scheme val="minor"/>
      </rPr>
      <t>deux côtés</t>
    </r>
    <r>
      <rPr>
        <sz val="11"/>
        <color theme="1"/>
        <rFont val="Arial Narrow"/>
        <family val="2"/>
      </rPr>
      <t xml:space="preserve">
←↓→ </t>
    </r>
    <r>
      <rPr>
        <sz val="11"/>
        <color theme="1"/>
        <rFont val="Calibri"/>
        <family val="2"/>
        <scheme val="minor"/>
      </rPr>
      <t>trois côtés</t>
    </r>
  </si>
  <si>
    <t>&gt; 3 mètres/ vv
(sans être inférieure à 60 mètres)</t>
  </si>
  <si>
    <r>
      <rPr>
        <u/>
        <sz val="11"/>
        <color theme="1"/>
        <rFont val="Calibri"/>
        <family val="2"/>
        <scheme val="minor"/>
      </rPr>
      <t>Infiltration moyenne</t>
    </r>
    <r>
      <rPr>
        <sz val="11"/>
        <color theme="1"/>
        <rFont val="Calibri"/>
        <family val="2"/>
        <scheme val="minor"/>
      </rPr>
      <t xml:space="preserve"> de l'eau dans le sol</t>
    </r>
  </si>
  <si>
    <r>
      <t>Très bonne infiltration de l'eau dans le sol</t>
    </r>
    <r>
      <rPr>
        <strike/>
        <sz val="11"/>
        <color theme="1"/>
        <rFont val="Calibri"/>
        <family val="2"/>
        <scheme val="minor"/>
      </rPr>
      <t xml:space="preserve"> </t>
    </r>
  </si>
  <si>
    <t>Surface de l'enclos alimentation extérieure</t>
  </si>
  <si>
    <r>
      <t>Surface de la BVF</t>
    </r>
    <r>
      <rPr>
        <b/>
        <vertAlign val="superscript"/>
        <sz val="10"/>
        <color theme="1"/>
        <rFont val="Calibri"/>
        <family val="2"/>
        <scheme val="minor"/>
      </rPr>
      <t>(8)</t>
    </r>
  </si>
  <si>
    <t>Superposé: un par dessus l'autre</t>
  </si>
  <si>
    <t>Séparé: enclos non contigües généralement</t>
  </si>
  <si>
    <r>
      <t>Glacière/aire alimentation non couverte</t>
    </r>
    <r>
      <rPr>
        <b/>
        <vertAlign val="superscript"/>
        <sz val="10"/>
        <rFont val="Calibri"/>
        <family val="2"/>
        <scheme val="minor"/>
      </rPr>
      <t>(9)</t>
    </r>
  </si>
  <si>
    <r>
      <t xml:space="preserve">Glacière : </t>
    </r>
    <r>
      <rPr>
        <sz val="11"/>
        <color theme="1"/>
        <rFont val="Calibri"/>
        <family val="2"/>
        <scheme val="minor"/>
      </rPr>
      <t>m</t>
    </r>
    <r>
      <rPr>
        <vertAlign val="superscript"/>
        <sz val="11"/>
        <color theme="1"/>
        <rFont val="Calibri"/>
        <family val="2"/>
        <scheme val="minor"/>
      </rPr>
      <t>2</t>
    </r>
    <r>
      <rPr>
        <sz val="11"/>
        <color theme="1"/>
        <rFont val="Calibri"/>
        <family val="2"/>
        <scheme val="minor"/>
      </rPr>
      <t>/vv donc  le calcul est:  Superficie de la glacière (largeur X longueur) ÷ Nombre vache-veau</t>
    </r>
  </si>
  <si>
    <t>Il s'agit ici de faire une évaluation visuelle de la BVF. Selon la survie aux hivers et à d’autres dommages climatiques et/ou de régie de la BVF, il faudra faire, dans les printemps subséquents, une rénovation de la BVF, avec un renouvellement des espèces fourragères permettant de remplir leur fonction de servir de barrière physique aux matières en suspension, et de prélever les éléments fertilisants provenant des écoulements des enclos d’hivernage (EH).</t>
  </si>
  <si>
    <t>Interprétations et recommandations</t>
  </si>
  <si>
    <t>Les critères retenus pour l’évaluation du risque sont regroupés en trois grands paramètres influençant le niveau de risque.</t>
  </si>
  <si>
    <t>La charte de risques permet de situer dans son ensemble le risque pour chacun des paramètres et d'évaluer dans son ensemble les risques.</t>
  </si>
  <si>
    <t xml:space="preserve">Les résultats obtenus dans la section paramètres géographiques et physiques sont liés au choix du site de l’enclos et de la bande végétative filtrante. Si le pointage se situe en dessous de 82, les risques inhérents à l’enclos et à la BVF sont considérés faibles. Donc, l'emplacement peut accueillir favorablement un aménagement enclos jumelé à une BVF. Toutefois, si un critère particulier ressort comme étant dans la catégorie risque élevé, il faut évaluer s'il est possible de l’améliorer. Les sites qui tombent dans la catégorie élevée de la charte de risque ne doivent pas être retenus. Ceux qui se retrouvent dans la catégorie moyen peuvent être retenus, mais des mesures de mitigations pourraient être envisagées ou bien une gestion plus serrée.  </t>
  </si>
  <si>
    <t>Les résultats obtenus dans la section paramètres de conception sont intrinséquement liés à la conception du site. L’agencement des enclos, le nombre de côtés d’écoulement et la largeur d’écoulement influencent sur les risques d’écoulement. Parfois, des aménagements supplémentaires sont requis (andain filtrant, risbermes, etc.) pour diminuer les risques d’écoulement. Il est opportun de consulter l’ingénieur concepteur du projet pour élaborer diverses solutions.</t>
  </si>
  <si>
    <t>Les résultats de la section gestion de l'enclose sont en lien avec la gestion appliquée par le producteur. Selon les résultats obtenus pour chacun des critères ou dans la cote totale, le producteur sera appelé à appliquer une gestion particulière pour éviter des situations d’écoulement. Il serait alors pertinent d’améliorer la situation en portant une attention particulière aux  critères les plus risqués. Le recours à un professionnel pour apporter des améliorations à la gestion des enclos est indispensable.</t>
  </si>
  <si>
    <t xml:space="preserve">Les résultats de la section gestion de la BVF sont en lien avec la gestion appliquée par le producteur. Selon les résultats obtenus pour chacun des critères ou dans la cote totale, le producteur sera appelé à appliquer une gestion particulière pour éviter des écoulements au cours d'eau. </t>
  </si>
  <si>
    <r>
      <t xml:space="preserve">Juxtaposé: côte à côte </t>
    </r>
    <r>
      <rPr>
        <sz val="11"/>
        <color theme="1"/>
        <rFont val="Arial Narrow"/>
        <family val="2"/>
      </rPr>
      <t>▄▄</t>
    </r>
    <r>
      <rPr>
        <sz val="11"/>
        <color theme="1"/>
        <rFont val="Calibri"/>
        <family val="2"/>
        <scheme val="minor"/>
      </rPr>
      <t xml:space="preserve">
Superposé:   un par-dessus l'autre  █                                                                       
Séparés: enclos non contigus généralement     </t>
    </r>
    <r>
      <rPr>
        <sz val="11"/>
        <color theme="1"/>
        <rFont val="Arial Narrow"/>
        <family val="2"/>
      </rPr>
      <t>▀        ▄</t>
    </r>
  </si>
  <si>
    <t>Sachant que la fauche ne détruit pas les pissenlits, surtout que la hauteur de fauche recommandée des plantes fourragères devrait être d’un minimum de 10 cm (4 po) dans la régie de la BVF, le pissenlit se propage très rapidement, et il est l’un des bons indicateurs de la nécessité de procéder à un sursemis. C’est aussi l’une des premières mauvaises herbes visibles quand la densité des plantes fourragères utiles diminue. Donc, si la densité des plantes devient plus faible, et si la densité du pissenlit (et d’autres mauvaises herbes) devient  trop élevée, ce seront des indicateurs qu’il faudra observer visuellement dans la BVF, et analyser les options de réensemencement.</t>
  </si>
  <si>
    <r>
      <t>Superficie de la glacière (largeur X longueur)</t>
    </r>
    <r>
      <rPr>
        <sz val="11"/>
        <color theme="1"/>
        <rFont val="Calibri"/>
        <family val="2"/>
      </rPr>
      <t>÷ nombre vv</t>
    </r>
  </si>
  <si>
    <r>
      <t>Superficie du site ÷ nombre de vv</t>
    </r>
    <r>
      <rPr>
        <b/>
        <sz val="11"/>
        <color theme="1"/>
        <rFont val="Calibri"/>
        <family val="2"/>
        <scheme val="minor"/>
      </rPr>
      <t xml:space="preserve"> </t>
    </r>
  </si>
  <si>
    <r>
      <t>&gt; 50</t>
    </r>
    <r>
      <rPr>
        <sz val="11"/>
        <rFont val="Calibri"/>
        <family val="2"/>
        <scheme val="minor"/>
      </rPr>
      <t xml:space="preserve">0 m </t>
    </r>
  </si>
  <si>
    <t>entre 300 et 500 m</t>
  </si>
  <si>
    <t xml:space="preserve">entre 100 et 150 m </t>
  </si>
  <si>
    <t xml:space="preserve">&gt; 150 m </t>
  </si>
  <si>
    <t>entre 100 et 300 m</t>
  </si>
  <si>
    <t>&lt; 100 m (site non acceptable du point de vue réglementaire)</t>
  </si>
  <si>
    <r>
      <t>&lt; 1,33 m/vv ou inférieure à 80 m</t>
    </r>
    <r>
      <rPr>
        <vertAlign val="superscript"/>
        <sz val="11"/>
        <rFont val="Calibri"/>
        <family val="2"/>
        <scheme val="minor"/>
      </rPr>
      <t>(2)</t>
    </r>
  </si>
  <si>
    <t>&lt; 15 m (site non acceptable du point de vue réglementaire)</t>
  </si>
  <si>
    <t>&lt; 1 m/vv ou inférieure à 60 m</t>
  </si>
  <si>
    <t>&lt; 150 m</t>
  </si>
  <si>
    <t>entre 150 et 500 m</t>
  </si>
  <si>
    <t>entre 1 et 3 m / vv
(sans être inférieure à 60 m)</t>
  </si>
  <si>
    <r>
      <t>entre 1,33 et 4 m / vv
(sans être inférieure à 80 m</t>
    </r>
    <r>
      <rPr>
        <vertAlign val="superscript"/>
        <sz val="11"/>
        <color theme="1"/>
        <rFont val="Calibri"/>
        <family val="2"/>
        <scheme val="minor"/>
      </rPr>
      <t>(2)</t>
    </r>
    <r>
      <rPr>
        <sz val="11"/>
        <color theme="1"/>
        <rFont val="Calibri"/>
        <family val="2"/>
        <scheme val="minor"/>
      </rPr>
      <t>)</t>
    </r>
  </si>
  <si>
    <t xml:space="preserve">entre 100 et 250 m </t>
  </si>
  <si>
    <r>
      <t>&gt; 4 m / vv
(sans être inférieure à 80 m</t>
    </r>
    <r>
      <rPr>
        <vertAlign val="superscript"/>
        <sz val="11"/>
        <color theme="1"/>
        <rFont val="Calibri"/>
        <family val="2"/>
        <scheme val="minor"/>
      </rPr>
      <t>(2)</t>
    </r>
    <r>
      <rPr>
        <sz val="11"/>
        <color theme="1"/>
        <rFont val="Calibri"/>
        <family val="2"/>
        <scheme val="minor"/>
      </rPr>
      <t>)</t>
    </r>
  </si>
  <si>
    <t>&gt; 500 m</t>
  </si>
  <si>
    <t>entre 15 et 30 m</t>
  </si>
  <si>
    <t>&gt; 30 m</t>
  </si>
  <si>
    <t>&lt; 15 m² / vv</t>
  </si>
  <si>
    <t>entre 3 et 15 m
&lt; 3 m (non règlementaire)</t>
  </si>
  <si>
    <t>&lt; 1,5 %</t>
  </si>
  <si>
    <t>Charte de risque</t>
  </si>
  <si>
    <t>Surface de l'enclos alimentation 100% intérieure</t>
  </si>
  <si>
    <t>&gt; 120 m</t>
  </si>
  <si>
    <r>
      <t>≥ 100 m</t>
    </r>
    <r>
      <rPr>
        <vertAlign val="superscript"/>
        <sz val="11"/>
        <rFont val="Calibri"/>
        <family val="2"/>
        <scheme val="minor"/>
      </rPr>
      <t>2</t>
    </r>
    <r>
      <rPr>
        <sz val="11"/>
        <rFont val="Calibri"/>
        <family val="2"/>
        <scheme val="minor"/>
      </rPr>
      <t>/ vv</t>
    </r>
  </si>
  <si>
    <t>entre 60 et 120 m</t>
  </si>
  <si>
    <r>
      <t>≥ 50 à &lt; 100 m</t>
    </r>
    <r>
      <rPr>
        <vertAlign val="superscript"/>
        <sz val="11"/>
        <rFont val="Calibri"/>
        <family val="2"/>
        <scheme val="minor"/>
      </rPr>
      <t>2</t>
    </r>
    <r>
      <rPr>
        <sz val="11"/>
        <rFont val="Calibri"/>
        <family val="2"/>
        <scheme val="minor"/>
      </rPr>
      <t>/ vv</t>
    </r>
  </si>
  <si>
    <t>&lt; 60 m</t>
  </si>
  <si>
    <t>&lt; 1,5 m / vv</t>
  </si>
  <si>
    <r>
      <t>&lt; 50 m</t>
    </r>
    <r>
      <rPr>
        <vertAlign val="superscript"/>
        <sz val="11"/>
        <rFont val="Calibri"/>
        <family val="2"/>
        <scheme val="minor"/>
      </rPr>
      <t xml:space="preserve">2 </t>
    </r>
    <r>
      <rPr>
        <sz val="11"/>
        <rFont val="Calibri"/>
        <family val="2"/>
        <scheme val="minor"/>
      </rPr>
      <t>/ vv</t>
    </r>
  </si>
  <si>
    <t>&lt; 0,5 m² / vv / jour</t>
  </si>
  <si>
    <t>La Longueur minimale de la bande végétative filtrante sera de 60 ou 80 mètres selon le scénario de l’enclos choisi conformément au Guide.</t>
  </si>
  <si>
    <t xml:space="preserve">Les eaux contaminées provenant de l’enclos auront avantage à être réparties sur une large section de la bande végétative filtrante (BVF), afin d’augmenter l’efficacité d’infiltration et de filtration de la BVF. C’est ce qu’on appelle la « largeur d’écoulement ». Calcul: longueur côté d’écoulement (côtés 1+2+3 si nécessaire)÷ nombre de vaches-veaux </t>
  </si>
  <si>
    <r>
      <t xml:space="preserve">Superficie BVF : </t>
    </r>
    <r>
      <rPr>
        <sz val="10"/>
        <color theme="1"/>
        <rFont val="Calibri"/>
        <family val="2"/>
        <scheme val="minor"/>
      </rPr>
      <t>m</t>
    </r>
    <r>
      <rPr>
        <vertAlign val="superscript"/>
        <sz val="10"/>
        <color theme="1"/>
        <rFont val="Calibri"/>
        <family val="2"/>
        <scheme val="minor"/>
      </rPr>
      <t xml:space="preserve">2 </t>
    </r>
    <r>
      <rPr>
        <sz val="10"/>
        <color theme="1"/>
        <rFont val="Calibri"/>
        <family val="2"/>
        <scheme val="minor"/>
      </rPr>
      <t>/ vv / jour donc le calcul est Superficie BVF (largeur X longueur) ÷ nombre vv ÷ nombre jours</t>
    </r>
  </si>
  <si>
    <t>1 à 2 kg / jour / vv</t>
  </si>
  <si>
    <t xml:space="preserve">&lt; 1 kg / jour / vv </t>
  </si>
  <si>
    <r>
      <t>&lt; 18 m</t>
    </r>
    <r>
      <rPr>
        <vertAlign val="superscript"/>
        <sz val="11"/>
        <rFont val="Calibri"/>
        <family val="2"/>
        <scheme val="minor"/>
      </rPr>
      <t>2</t>
    </r>
    <r>
      <rPr>
        <sz val="11"/>
        <rFont val="Calibri"/>
        <family val="2"/>
        <scheme val="minor"/>
      </rPr>
      <t>/ vv
(10 à 15% de la surface de l'enclos)</t>
    </r>
  </si>
  <si>
    <r>
      <t>18 à 36 m</t>
    </r>
    <r>
      <rPr>
        <vertAlign val="superscript"/>
        <sz val="11"/>
        <rFont val="Calibri"/>
        <family val="2"/>
        <scheme val="minor"/>
      </rPr>
      <t>2</t>
    </r>
    <r>
      <rPr>
        <sz val="11"/>
        <rFont val="Calibri"/>
        <family val="2"/>
        <scheme val="minor"/>
      </rPr>
      <t>/ vv
(15 à 30% de la surface de l'enclos)</t>
    </r>
  </si>
  <si>
    <r>
      <t>&gt; 36 m</t>
    </r>
    <r>
      <rPr>
        <vertAlign val="superscript"/>
        <sz val="11"/>
        <rFont val="Calibri"/>
        <family val="2"/>
        <scheme val="minor"/>
      </rPr>
      <t>2</t>
    </r>
    <r>
      <rPr>
        <sz val="11"/>
        <rFont val="Calibri"/>
        <family val="2"/>
        <scheme val="minor"/>
      </rPr>
      <t>/ vv
(&gt; 30% de la surface de l'enclos)</t>
    </r>
  </si>
  <si>
    <t>Les conditions météorologiques ont une grande influence sur les écoulements. Il est généralement reconnu que les conditions de fonte de neige au printemps sont les plus critiques. Des périodes de pluie intense pendant la période hivernale peuvent aussi être considérées comme critiques. En surveillant les conditions météorologiques, le producteur pourra suivre l’évolution du risque pour son enclos et réagira en conséquence, afin d’éviter et/ou de contrôler les écoulements vers les eaux de surface.</t>
  </si>
  <si>
    <t>Généralement atteint en n'effectuant pas la dernière coupe.</t>
  </si>
  <si>
    <r>
      <rPr>
        <sz val="11"/>
        <color theme="1"/>
        <rFont val="Calibri"/>
        <family val="2"/>
      </rPr>
      <t>&gt;</t>
    </r>
    <r>
      <rPr>
        <sz val="11"/>
        <color theme="1"/>
        <rFont val="Calibri"/>
        <family val="2"/>
        <scheme val="minor"/>
      </rPr>
      <t xml:space="preserve"> 2 kg / jour / vv 
</t>
    </r>
  </si>
  <si>
    <t>Aire à portance améliorée présente ou présence d'une surface gardée en réserve pour la période printanière. Retrait tardif des animaux vers ces surfaces lors d'un dégel au printemps ou un redoux</t>
  </si>
  <si>
    <t>Aire à portance améliorée présente ou présence d'une surface gardée en réserve pour la période printanière. Retrait rapide des animaux vers ces surfaces dès le dégel au printemps ou un redoux</t>
  </si>
  <si>
    <t xml:space="preserve">2 à 4 kg / jour / vv 
</t>
  </si>
  <si>
    <t>1,5 m à 2 m /vv</t>
  </si>
  <si>
    <t>&gt; 2 m/vv</t>
  </si>
  <si>
    <t>&lt;&lt; Version 15 février 2023 &gt;&gt;</t>
  </si>
  <si>
    <r>
      <t>&lt; 30 ou 100 m</t>
    </r>
    <r>
      <rPr>
        <b/>
        <vertAlign val="superscript"/>
        <sz val="11"/>
        <color rgb="FFFF0000"/>
        <rFont val="Calibri"/>
        <family val="2"/>
        <scheme val="minor"/>
      </rPr>
      <t>(1)</t>
    </r>
    <r>
      <rPr>
        <b/>
        <sz val="11"/>
        <color rgb="FFFF0000"/>
        <rFont val="Calibri"/>
        <family val="2"/>
        <scheme val="minor"/>
      </rPr>
      <t xml:space="preserve"> (site non acceptable du point de vue réglementaire)</t>
    </r>
  </si>
  <si>
    <r>
      <rPr>
        <b/>
        <sz val="11"/>
        <color theme="1"/>
        <rFont val="Calibri"/>
        <family val="2"/>
        <scheme val="minor"/>
      </rPr>
      <t>Note :</t>
    </r>
    <r>
      <rPr>
        <sz val="11"/>
        <color theme="1"/>
        <rFont val="Calibri"/>
        <family val="2"/>
        <scheme val="minor"/>
      </rPr>
      <t xml:space="preserve"> Le mot BVF est utilisé dans le texte comme acronyme pour "bande végétative filtrante". </t>
    </r>
  </si>
  <si>
    <t xml:space="preserve">La distance s'adresse uniquement aux puits pour consommation humaine de catégorie 3 (puits alimentant 20 personnes et moins). </t>
  </si>
  <si>
    <t>La distance augmente à 100 m si la concentration en nitrates-nitrites de l’eau d’un puits en propriété est supérieure à 5 mg/L à 2 reprises ou plus sur une période de 2 ans.</t>
  </si>
  <si>
    <t>Pour tout les autres types de puits vérifier auprès de la municipalité ou du MELCCFP. Une étude hydrogéologique pourrait être recommandée s'il y a un risque qu'un puits soit contaminé.</t>
  </si>
  <si>
    <t xml:space="preserve"> Autant que possible éviter d'avoir un puit en aval de l'enclos, dans la zone d'écoulement. </t>
  </si>
  <si>
    <t>&lt; 82</t>
  </si>
  <si>
    <t>82 à 219</t>
  </si>
  <si>
    <t>&gt; 219</t>
  </si>
  <si>
    <t>&lt; 25</t>
  </si>
  <si>
    <t>25 à 46</t>
  </si>
  <si>
    <t>&gt; 46</t>
  </si>
  <si>
    <r>
      <t>Distance entre l'enclos et le puit d'un voisin situé en amont de l'enclos</t>
    </r>
    <r>
      <rPr>
        <b/>
        <vertAlign val="superscript"/>
        <sz val="11"/>
        <color theme="1"/>
        <rFont val="Calibri"/>
        <family val="2"/>
        <scheme val="minor"/>
      </rPr>
      <t>(1)</t>
    </r>
  </si>
  <si>
    <r>
      <t>Distance entre l'enclos et le puit d'un voisin situé en aval de l'enclos</t>
    </r>
    <r>
      <rPr>
        <b/>
        <vertAlign val="superscript"/>
        <sz val="11"/>
        <color theme="1"/>
        <rFont val="Calibri"/>
        <family val="2"/>
        <scheme val="minor"/>
      </rPr>
      <t>(1)</t>
    </r>
  </si>
  <si>
    <t>Distance entre l'enclos et un lac ou un milieu humide situés en AVAL de l'enclos</t>
  </si>
  <si>
    <t xml:space="preserve">Distance entre l'enclos et un cours d'eau, un lac ou un milieu humide situés en AMONT de l'enclos </t>
  </si>
  <si>
    <r>
      <rPr>
        <b/>
        <u/>
        <sz val="11"/>
        <color theme="1"/>
        <rFont val="Calibri"/>
        <family val="2"/>
        <scheme val="minor"/>
      </rPr>
      <t>Note importante</t>
    </r>
    <r>
      <rPr>
        <sz val="11"/>
        <color theme="1"/>
        <rFont val="Calibri"/>
        <family val="2"/>
        <scheme val="minor"/>
      </rPr>
      <t xml:space="preserve"> : Bien que certaines des données de la Grille aient un fondement scientifique ou réglementaire, la plupart des données ont été établies de manière arbitraire, à partir de </t>
    </r>
  </si>
  <si>
    <t xml:space="preserve">l'expérience et des connaissances de professionnels qui ont contribués à la réalisation du Guide. La Grille n'a donc pas de valeur scientifique. Par contre, elle demeure un excellent outil pour </t>
  </si>
  <si>
    <r>
      <t>Distance entre l'enclos et le puit du propriétaire si le puits est situé en AVAL de l'enclos</t>
    </r>
    <r>
      <rPr>
        <b/>
        <vertAlign val="superscript"/>
        <sz val="11"/>
        <color theme="1"/>
        <rFont val="Calibri"/>
        <family val="2"/>
        <scheme val="minor"/>
      </rPr>
      <t xml:space="preserve">(1) 
</t>
    </r>
    <r>
      <rPr>
        <sz val="11"/>
        <color theme="1"/>
        <rFont val="Calibri"/>
        <family val="2"/>
        <scheme val="minor"/>
      </rPr>
      <t xml:space="preserve">
OU
</t>
    </r>
  </si>
  <si>
    <r>
      <t>Distance entre l'enclos et le puits du propriétaire si le puits est situé en AMONT de l'enclos</t>
    </r>
    <r>
      <rPr>
        <b/>
        <vertAlign val="superscript"/>
        <sz val="11"/>
        <color theme="1"/>
        <rFont val="Calibri"/>
        <family val="2"/>
        <scheme val="minor"/>
      </rPr>
      <t xml:space="preserve">(1) 
</t>
    </r>
  </si>
  <si>
    <r>
      <rPr>
        <b/>
        <sz val="11"/>
        <color theme="1"/>
        <rFont val="Calibri"/>
        <family val="2"/>
        <scheme val="minor"/>
      </rPr>
      <t xml:space="preserve">Distance entre l'enclos et un cours d'eau situé en aval de l'enclos
</t>
    </r>
    <r>
      <rPr>
        <b/>
        <sz val="12"/>
        <color theme="1"/>
        <rFont val="Calibri"/>
        <family val="2"/>
        <scheme val="minor"/>
      </rPr>
      <t xml:space="preserve">(Aire d'alimentation non couverte) </t>
    </r>
    <r>
      <rPr>
        <b/>
        <sz val="11"/>
        <color theme="1"/>
        <rFont val="Calibri"/>
        <family val="2"/>
        <scheme val="minor"/>
      </rPr>
      <t xml:space="preserve">
</t>
    </r>
    <r>
      <rPr>
        <sz val="11"/>
        <color theme="1"/>
        <rFont val="Calibri"/>
        <family val="2"/>
        <scheme val="minor"/>
      </rPr>
      <t xml:space="preserve">
OU</t>
    </r>
  </si>
  <si>
    <r>
      <t xml:space="preserve">Distance entre l'enclos et un cours d'eau situé en aval de l'enclos
</t>
    </r>
    <r>
      <rPr>
        <b/>
        <sz val="12"/>
        <color theme="1"/>
        <rFont val="Calibri"/>
        <family val="2"/>
        <scheme val="minor"/>
      </rPr>
      <t>(Aire d'alimention couverte utilisée en permanence)</t>
    </r>
  </si>
  <si>
    <t>entre 21 et 42</t>
  </si>
  <si>
    <t>entre 9 et 16</t>
  </si>
  <si>
    <r>
      <t>&gt;</t>
    </r>
    <r>
      <rPr>
        <b/>
        <sz val="12.65"/>
        <color theme="1"/>
        <rFont val="Calibri"/>
        <family val="2"/>
      </rPr>
      <t xml:space="preserve"> 42</t>
    </r>
  </si>
  <si>
    <r>
      <t>&gt; 1 m</t>
    </r>
    <r>
      <rPr>
        <vertAlign val="superscript"/>
        <sz val="11"/>
        <color theme="1"/>
        <rFont val="Calibri"/>
        <family val="2"/>
        <scheme val="minor"/>
      </rPr>
      <t>2</t>
    </r>
    <r>
      <rPr>
        <sz val="11"/>
        <color theme="1"/>
        <rFont val="Calibri"/>
        <family val="2"/>
        <scheme val="minor"/>
      </rPr>
      <t>/ vv / jour</t>
    </r>
  </si>
  <si>
    <r>
      <t>1 à 0,5 m</t>
    </r>
    <r>
      <rPr>
        <vertAlign val="superscript"/>
        <sz val="11"/>
        <color theme="1"/>
        <rFont val="Calibri"/>
        <family val="2"/>
        <scheme val="minor"/>
      </rPr>
      <t>2</t>
    </r>
    <r>
      <rPr>
        <sz val="11"/>
        <color theme="1"/>
        <rFont val="Calibri"/>
        <family val="2"/>
        <scheme val="minor"/>
      </rPr>
      <t>/ vv / jour</t>
    </r>
  </si>
  <si>
    <t>MAPAQ - PBQ</t>
  </si>
  <si>
    <t>GRILLE D'ANALYSE DU RISQUE - Guide des aménagements alternatifs en production bovine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</si>
</sst>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quot;"/>
    <numFmt numFmtId="165" formatCode="&quot;Risque faible : &lt; &quot;0"/>
    <numFmt numFmtId="166" formatCode="&quot;Risque moyen : entre &quot;0&quot;    et &quot;"/>
    <numFmt numFmtId="167" formatCode="&quot;&lt;  &quot;0"/>
    <numFmt numFmtId="168" formatCode="&quot;&gt;  &quot;0"/>
    <numFmt numFmtId="169" formatCode="&quot;entre  &quot;0&quot;    et &quot;"/>
    <numFmt numFmtId="170" formatCode="&quot;entre  &quot;0&quot;      et &quot;"/>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vertAlign val="superscript"/>
      <sz val="11"/>
      <color theme="1"/>
      <name val="Calibri"/>
      <family val="2"/>
      <scheme val="minor"/>
    </font>
    <font>
      <sz val="10"/>
      <color theme="1"/>
      <name val="Calibri"/>
      <family val="2"/>
      <scheme val="minor"/>
    </font>
    <font>
      <i/>
      <sz val="10"/>
      <color theme="1"/>
      <name val="Calibri"/>
      <family val="2"/>
      <scheme val="minor"/>
    </font>
    <font>
      <b/>
      <sz val="10"/>
      <color theme="1"/>
      <name val="Arial"/>
      <family val="2"/>
    </font>
    <font>
      <b/>
      <sz val="14"/>
      <color theme="1"/>
      <name val="Calibri"/>
      <family val="2"/>
      <scheme val="minor"/>
    </font>
    <font>
      <i/>
      <sz val="11"/>
      <color theme="1"/>
      <name val="Calibri"/>
      <family val="2"/>
      <scheme val="minor"/>
    </font>
    <font>
      <b/>
      <vertAlign val="superscript"/>
      <sz val="11"/>
      <color theme="1"/>
      <name val="Calibri"/>
      <family val="2"/>
      <scheme val="minor"/>
    </font>
    <font>
      <u/>
      <sz val="11"/>
      <color theme="1"/>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vertAlign val="superscript"/>
      <sz val="10"/>
      <color theme="1"/>
      <name val="Calibri"/>
      <family val="2"/>
      <scheme val="minor"/>
    </font>
    <font>
      <sz val="11"/>
      <color theme="3" tint="0.39997558519241921"/>
      <name val="Calibri"/>
      <family val="2"/>
      <scheme val="minor"/>
    </font>
    <font>
      <sz val="11"/>
      <color rgb="FFFF0000"/>
      <name val="Calibri"/>
      <family val="2"/>
      <scheme val="minor"/>
    </font>
    <font>
      <sz val="11"/>
      <name val="Calibri"/>
      <family val="2"/>
      <scheme val="minor"/>
    </font>
    <font>
      <sz val="9"/>
      <color indexed="81"/>
      <name val="Tahoma"/>
      <family val="2"/>
    </font>
    <font>
      <b/>
      <sz val="9"/>
      <color indexed="81"/>
      <name val="Tahoma"/>
      <family val="2"/>
    </font>
    <font>
      <u/>
      <sz val="10"/>
      <color theme="1"/>
      <name val="Calibri"/>
      <family val="2"/>
      <scheme val="minor"/>
    </font>
    <font>
      <b/>
      <vertAlign val="superscript"/>
      <sz val="10"/>
      <color theme="1"/>
      <name val="Calibri"/>
      <family val="2"/>
      <scheme val="minor"/>
    </font>
    <font>
      <b/>
      <vertAlign val="superscript"/>
      <sz val="11"/>
      <name val="Calibri"/>
      <family val="2"/>
      <scheme val="minor"/>
    </font>
    <font>
      <b/>
      <sz val="10"/>
      <name val="Calibri"/>
      <family val="2"/>
      <scheme val="minor"/>
    </font>
    <font>
      <sz val="10"/>
      <name val="Calibri"/>
      <family val="2"/>
      <scheme val="minor"/>
    </font>
    <font>
      <u/>
      <sz val="11"/>
      <name val="Calibri"/>
      <family val="2"/>
      <scheme val="minor"/>
    </font>
    <font>
      <b/>
      <u/>
      <sz val="11"/>
      <color theme="1"/>
      <name val="Calibri"/>
      <family val="2"/>
      <scheme val="minor"/>
    </font>
    <font>
      <sz val="9"/>
      <name val="Calibri"/>
      <family val="2"/>
      <scheme val="minor"/>
    </font>
    <font>
      <b/>
      <sz val="9"/>
      <name val="Calibri"/>
      <family val="2"/>
      <scheme val="minor"/>
    </font>
    <font>
      <vertAlign val="superscript"/>
      <sz val="11"/>
      <name val="Calibri"/>
      <family val="2"/>
      <scheme val="minor"/>
    </font>
    <font>
      <strike/>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sz val="11"/>
      <color theme="1"/>
      <name val="Calibri"/>
      <family val="2"/>
    </font>
    <font>
      <sz val="11"/>
      <color theme="1"/>
      <name val="Arial"/>
      <family val="2"/>
    </font>
    <font>
      <sz val="11"/>
      <color theme="1"/>
      <name val="Arial Narrow"/>
      <family val="2"/>
    </font>
    <font>
      <b/>
      <vertAlign val="superscript"/>
      <sz val="10"/>
      <name val="Calibri"/>
      <family val="2"/>
      <scheme val="minor"/>
    </font>
    <font>
      <b/>
      <vertAlign val="superscript"/>
      <sz val="11"/>
      <color rgb="FFFF0000"/>
      <name val="Calibri"/>
      <family val="2"/>
      <scheme val="minor"/>
    </font>
    <font>
      <b/>
      <sz val="11"/>
      <color theme="1"/>
      <name val="Calibri"/>
      <family val="2"/>
    </font>
    <font>
      <b/>
      <sz val="12.65"/>
      <color theme="1"/>
      <name val="Calibri"/>
      <family val="2"/>
    </font>
  </fonts>
  <fills count="14">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0FECA"/>
        <bgColor indexed="64"/>
      </patternFill>
    </fill>
    <fill>
      <patternFill patternType="solid">
        <fgColor rgb="FFFCCAC8"/>
        <bgColor indexed="64"/>
      </patternFill>
    </fill>
    <fill>
      <patternFill patternType="solid">
        <fgColor rgb="FF92D050"/>
        <bgColor indexed="64"/>
      </patternFill>
    </fill>
    <fill>
      <patternFill patternType="solid">
        <fgColor theme="1"/>
        <bgColor indexed="64"/>
      </patternFill>
    </fill>
    <fill>
      <patternFill patternType="solid">
        <fgColor rgb="FFFF7C8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diagonal/>
    </border>
    <border>
      <left style="thin">
        <color rgb="FF000000"/>
      </left>
      <right style="medium">
        <color rgb="FF000000"/>
      </right>
      <top style="thin">
        <color indexed="64"/>
      </top>
      <bottom style="thin">
        <color indexed="64"/>
      </bottom>
      <diagonal/>
    </border>
    <border>
      <left style="medium">
        <color rgb="FF000000"/>
      </left>
      <right/>
      <top style="thin">
        <color rgb="FF000000"/>
      </top>
      <bottom style="thin">
        <color rgb="FF000000"/>
      </bottom>
      <diagonal/>
    </border>
    <border>
      <left style="thin">
        <color rgb="FF000000"/>
      </left>
      <right style="medium">
        <color rgb="FF000000"/>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diagonal/>
    </border>
    <border>
      <left style="medium">
        <color rgb="FF000000"/>
      </left>
      <right style="medium">
        <color auto="1"/>
      </right>
      <top/>
      <bottom/>
      <diagonal/>
    </border>
    <border>
      <left style="medium">
        <color rgb="FF000000"/>
      </left>
      <right style="medium">
        <color rgb="FF000000"/>
      </right>
      <top/>
      <bottom style="medium">
        <color rgb="FF000000"/>
      </bottom>
      <diagonal/>
    </border>
    <border>
      <left style="medium">
        <color auto="1"/>
      </left>
      <right style="medium">
        <color rgb="FF000000"/>
      </right>
      <top style="medium">
        <color auto="1"/>
      </top>
      <bottom/>
      <diagonal/>
    </border>
    <border>
      <left style="medium">
        <color auto="1"/>
      </left>
      <right style="medium">
        <color rgb="FF000000"/>
      </right>
      <top/>
      <bottom style="medium">
        <color auto="1"/>
      </bottom>
      <diagonal/>
    </border>
    <border>
      <left/>
      <right/>
      <top/>
      <bottom style="medium">
        <color rgb="FF000000"/>
      </bottom>
      <diagonal/>
    </border>
  </borders>
  <cellStyleXfs count="2">
    <xf numFmtId="0" fontId="0" fillId="0" borderId="0"/>
    <xf numFmtId="0" fontId="1" fillId="0" borderId="0"/>
  </cellStyleXfs>
  <cellXfs count="268">
    <xf numFmtId="0" fontId="0" fillId="0" borderId="0" xfId="0"/>
    <xf numFmtId="0" fontId="3" fillId="2" borderId="4" xfId="1" applyFont="1" applyFill="1" applyBorder="1" applyAlignment="1">
      <alignment horizontal="center" vertical="center"/>
    </xf>
    <xf numFmtId="0" fontId="3" fillId="3" borderId="4" xfId="1" applyFont="1" applyFill="1" applyBorder="1" applyAlignment="1">
      <alignment horizontal="center" vertical="center"/>
    </xf>
    <xf numFmtId="0" fontId="3" fillId="4" borderId="4" xfId="1" applyFont="1" applyFill="1" applyBorder="1" applyAlignment="1">
      <alignment horizontal="center" vertical="center"/>
    </xf>
    <xf numFmtId="0" fontId="3" fillId="0" borderId="4" xfId="1" applyFont="1" applyBorder="1" applyAlignment="1">
      <alignment horizontal="center" vertical="center"/>
    </xf>
    <xf numFmtId="0" fontId="7" fillId="0" borderId="0" xfId="1" applyFont="1" applyAlignment="1">
      <alignment horizontal="right"/>
    </xf>
    <xf numFmtId="0" fontId="0" fillId="0" borderId="0" xfId="1" applyFont="1"/>
    <xf numFmtId="0" fontId="0" fillId="0" borderId="0" xfId="0" applyAlignment="1">
      <alignment horizontal="left" vertical="center"/>
    </xf>
    <xf numFmtId="0" fontId="0" fillId="0" borderId="0" xfId="1" applyFont="1" applyBorder="1" applyProtection="1">
      <protection locked="0"/>
    </xf>
    <xf numFmtId="0" fontId="8"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xf numFmtId="0" fontId="10" fillId="0" borderId="4" xfId="0" applyFont="1" applyBorder="1" applyAlignment="1">
      <alignment horizontal="center" vertical="top" wrapText="1"/>
    </xf>
    <xf numFmtId="49" fontId="11" fillId="0" borderId="0" xfId="0" applyNumberFormat="1" applyFont="1"/>
    <xf numFmtId="0" fontId="2" fillId="0" borderId="4" xfId="0" applyFont="1" applyBorder="1" applyAlignment="1">
      <alignment horizontal="center" vertical="center"/>
    </xf>
    <xf numFmtId="0" fontId="13" fillId="0" borderId="0" xfId="0" applyFont="1" applyAlignment="1">
      <alignment vertical="center"/>
    </xf>
    <xf numFmtId="0" fontId="4" fillId="0" borderId="0" xfId="0" applyFont="1"/>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1" applyFont="1" applyBorder="1" applyAlignment="1" applyProtection="1">
      <alignment horizontal="right"/>
      <protection locked="0"/>
    </xf>
    <xf numFmtId="0" fontId="2" fillId="7" borderId="4" xfId="0" applyFont="1" applyFill="1" applyBorder="1" applyAlignment="1">
      <alignment horizontal="center" vertical="center"/>
    </xf>
    <xf numFmtId="0" fontId="3" fillId="2" borderId="7" xfId="1" applyFont="1" applyFill="1" applyBorder="1" applyAlignment="1">
      <alignment horizontal="center" vertical="center"/>
    </xf>
    <xf numFmtId="0" fontId="3" fillId="9" borderId="7" xfId="1" applyFont="1" applyFill="1" applyBorder="1" applyAlignment="1">
      <alignment horizontal="center" vertical="center"/>
    </xf>
    <xf numFmtId="0" fontId="3" fillId="3" borderId="7" xfId="1" applyFont="1" applyFill="1" applyBorder="1" applyAlignment="1">
      <alignment horizontal="center" vertical="center"/>
    </xf>
    <xf numFmtId="0" fontId="3" fillId="8" borderId="7" xfId="1" applyFont="1" applyFill="1" applyBorder="1" applyAlignment="1">
      <alignment horizontal="center" vertical="center"/>
    </xf>
    <xf numFmtId="0" fontId="3" fillId="4" borderId="7" xfId="1" applyFont="1" applyFill="1" applyBorder="1" applyAlignment="1">
      <alignment horizontal="center" vertical="center"/>
    </xf>
    <xf numFmtId="0" fontId="3" fillId="10" borderId="7" xfId="1" applyFont="1" applyFill="1" applyBorder="1" applyAlignment="1">
      <alignment horizontal="center" vertical="center"/>
    </xf>
    <xf numFmtId="0" fontId="14" fillId="0" borderId="0" xfId="0" applyFont="1" applyBorder="1" applyAlignment="1">
      <alignment horizontal="center" vertical="center"/>
    </xf>
    <xf numFmtId="49" fontId="5" fillId="0" borderId="0" xfId="0" applyNumberFormat="1" applyFont="1"/>
    <xf numFmtId="0" fontId="17" fillId="0" borderId="0" xfId="0" applyFont="1"/>
    <xf numFmtId="0" fontId="19" fillId="0" borderId="4" xfId="0" applyFont="1" applyBorder="1" applyAlignment="1">
      <alignment horizontal="center" vertical="center" wrapText="1"/>
    </xf>
    <xf numFmtId="0" fontId="18" fillId="0" borderId="0" xfId="0" applyFont="1"/>
    <xf numFmtId="0" fontId="18" fillId="7" borderId="4" xfId="0" applyFont="1" applyFill="1" applyBorder="1" applyAlignment="1">
      <alignment horizontal="left" vertical="center"/>
    </xf>
    <xf numFmtId="0" fontId="13" fillId="0" borderId="4" xfId="0" applyFont="1" applyBorder="1" applyAlignment="1">
      <alignment horizontal="center" vertical="center" wrapText="1"/>
    </xf>
    <xf numFmtId="0" fontId="2" fillId="10" borderId="4" xfId="0" applyFont="1" applyFill="1" applyBorder="1" applyAlignment="1">
      <alignment horizontal="center" vertical="center"/>
    </xf>
    <xf numFmtId="0" fontId="0" fillId="0" borderId="0" xfId="0" applyFont="1" applyAlignment="1"/>
    <xf numFmtId="0" fontId="2" fillId="0" borderId="0" xfId="0" applyFont="1" applyAlignment="1"/>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8" borderId="4" xfId="0" applyFont="1" applyFill="1" applyBorder="1" applyAlignment="1">
      <alignment horizontal="center" vertical="center"/>
    </xf>
    <xf numFmtId="0" fontId="0" fillId="0" borderId="0" xfId="0" applyFont="1"/>
    <xf numFmtId="0" fontId="14" fillId="0" borderId="0" xfId="1" applyFont="1"/>
    <xf numFmtId="0" fontId="0" fillId="0" borderId="4" xfId="0" applyFont="1" applyBorder="1" applyAlignment="1">
      <alignment vertical="center" wrapText="1"/>
    </xf>
    <xf numFmtId="0" fontId="3" fillId="0" borderId="5" xfId="0" applyFont="1" applyBorder="1" applyAlignment="1">
      <alignment horizontal="left" vertical="center"/>
    </xf>
    <xf numFmtId="0" fontId="0" fillId="0" borderId="5"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11" xfId="0" applyFont="1" applyBorder="1" applyAlignment="1">
      <alignment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xf numFmtId="164" fontId="3" fillId="0" borderId="4" xfId="0" applyNumberFormat="1" applyFont="1" applyBorder="1" applyAlignment="1">
      <alignment horizontal="left" vertical="center"/>
    </xf>
    <xf numFmtId="0" fontId="3" fillId="0" borderId="4" xfId="0" applyFont="1" applyBorder="1" applyAlignment="1">
      <alignment horizontal="left" vertical="center" wrapText="1"/>
    </xf>
    <xf numFmtId="0" fontId="0" fillId="7" borderId="4" xfId="0" applyFont="1" applyFill="1" applyBorder="1" applyAlignment="1">
      <alignment horizontal="left" vertical="center"/>
    </xf>
    <xf numFmtId="0" fontId="3" fillId="0" borderId="4" xfId="0" applyFont="1" applyFill="1" applyBorder="1" applyAlignment="1">
      <alignment horizontal="left" vertical="center"/>
    </xf>
    <xf numFmtId="166" fontId="0" fillId="0" borderId="0" xfId="0" applyNumberFormat="1" applyFont="1"/>
    <xf numFmtId="49" fontId="23" fillId="0" borderId="0" xfId="0" applyNumberFormat="1" applyFont="1" applyBorder="1" applyAlignment="1">
      <alignment horizontal="left" vertical="center"/>
    </xf>
    <xf numFmtId="0" fontId="0" fillId="0" borderId="0" xfId="0" applyFont="1" applyBorder="1" applyAlignment="1">
      <alignment vertical="center" wrapText="1"/>
    </xf>
    <xf numFmtId="0" fontId="14" fillId="7" borderId="13" xfId="0" applyFont="1" applyFill="1" applyBorder="1" applyAlignment="1">
      <alignment horizontal="center" vertical="center"/>
    </xf>
    <xf numFmtId="0" fontId="6" fillId="0" borderId="0" xfId="0" applyFont="1" applyAlignment="1">
      <alignment horizontal="justify" vertical="center" wrapText="1"/>
    </xf>
    <xf numFmtId="0" fontId="3" fillId="0" borderId="0" xfId="0" applyFont="1"/>
    <xf numFmtId="164" fontId="3" fillId="0" borderId="0" xfId="0" applyNumberFormat="1" applyFont="1" applyBorder="1" applyAlignment="1">
      <alignment horizontal="left" vertical="center"/>
    </xf>
    <xf numFmtId="0" fontId="2" fillId="0" borderId="0" xfId="0" applyFont="1" applyAlignment="1">
      <alignment horizontal="justify"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3" fillId="0" borderId="4" xfId="0" applyFont="1" applyBorder="1" applyAlignment="1">
      <alignment horizontal="left" vertical="center"/>
    </xf>
    <xf numFmtId="0" fontId="0" fillId="0" borderId="4"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center"/>
    </xf>
    <xf numFmtId="0" fontId="6" fillId="0" borderId="0" xfId="0" applyFont="1" applyAlignment="1">
      <alignment wrapText="1"/>
    </xf>
    <xf numFmtId="165" fontId="0" fillId="0" borderId="0" xfId="0" applyNumberFormat="1" applyFont="1"/>
    <xf numFmtId="49" fontId="0" fillId="0" borderId="0" xfId="0" applyNumberFormat="1" applyFont="1"/>
    <xf numFmtId="0" fontId="0" fillId="0" borderId="4" xfId="0" applyFont="1" applyBorder="1" applyAlignment="1">
      <alignment horizontal="center" vertical="top" wrapText="1"/>
    </xf>
    <xf numFmtId="167" fontId="0" fillId="0" borderId="0" xfId="0" applyNumberFormat="1" applyFont="1" applyBorder="1" applyAlignment="1">
      <alignment horizontal="center" vertical="center" wrapText="1"/>
    </xf>
    <xf numFmtId="169" fontId="0" fillId="0" borderId="0" xfId="0" applyNumberFormat="1" applyFont="1" applyBorder="1" applyAlignment="1">
      <alignment horizontal="left" vertical="center" indent="10"/>
    </xf>
    <xf numFmtId="0" fontId="0" fillId="0" borderId="0" xfId="0" applyFont="1" applyBorder="1" applyAlignment="1">
      <alignment horizontal="center" vertical="center" shrinkToFit="1"/>
    </xf>
    <xf numFmtId="168" fontId="0" fillId="0" borderId="0" xfId="0" applyNumberFormat="1" applyFont="1" applyBorder="1" applyAlignment="1">
      <alignment horizontal="center" vertical="center" wrapText="1"/>
    </xf>
    <xf numFmtId="0" fontId="19" fillId="0" borderId="0" xfId="0" applyFont="1"/>
    <xf numFmtId="0" fontId="15" fillId="10" borderId="4"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7" xfId="0" applyFont="1" applyFill="1" applyBorder="1" applyAlignment="1">
      <alignment horizontal="center" vertical="center"/>
    </xf>
    <xf numFmtId="0" fontId="13" fillId="0" borderId="0" xfId="1" applyFont="1" applyAlignment="1">
      <alignment horizontal="left"/>
    </xf>
    <xf numFmtId="0" fontId="0" fillId="0" borderId="4" xfId="0" applyFont="1" applyBorder="1" applyAlignment="1">
      <alignment horizontal="center" vertical="center" wrapText="1"/>
    </xf>
    <xf numFmtId="0" fontId="25" fillId="0" borderId="4" xfId="0" applyFont="1" applyFill="1" applyBorder="1" applyAlignment="1">
      <alignment horizontal="left" vertical="top" wrapText="1"/>
    </xf>
    <xf numFmtId="164" fontId="3" fillId="0" borderId="4" xfId="0" applyNumberFormat="1" applyFont="1" applyBorder="1" applyAlignment="1">
      <alignment horizontal="center" vertical="top"/>
    </xf>
    <xf numFmtId="0" fontId="2" fillId="0" borderId="4" xfId="0" applyFont="1" applyFill="1" applyBorder="1" applyAlignment="1">
      <alignment vertical="top"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top" wrapText="1"/>
    </xf>
    <xf numFmtId="0" fontId="3" fillId="0" borderId="4" xfId="0" applyFont="1" applyFill="1" applyBorder="1" applyAlignment="1">
      <alignment vertical="top" wrapText="1"/>
    </xf>
    <xf numFmtId="0" fontId="25" fillId="0" borderId="4" xfId="0" applyFont="1" applyBorder="1" applyAlignment="1">
      <alignment horizontal="left" vertical="top" wrapText="1"/>
    </xf>
    <xf numFmtId="0" fontId="3" fillId="0" borderId="4" xfId="0" applyFont="1" applyBorder="1" applyAlignment="1">
      <alignment horizontal="center" vertical="center"/>
    </xf>
    <xf numFmtId="0" fontId="19" fillId="0" borderId="4" xfId="0" applyFont="1" applyBorder="1" applyAlignment="1">
      <alignment vertical="center" wrapText="1"/>
    </xf>
    <xf numFmtId="0" fontId="2" fillId="9" borderId="4" xfId="0" applyFont="1" applyFill="1" applyBorder="1" applyAlignment="1">
      <alignment horizontal="center" vertical="center"/>
    </xf>
    <xf numFmtId="0" fontId="15" fillId="0" borderId="4" xfId="0" applyFont="1" applyFill="1" applyBorder="1" applyAlignment="1">
      <alignment horizontal="left" vertical="top" wrapText="1"/>
    </xf>
    <xf numFmtId="0" fontId="19" fillId="0" borderId="4" xfId="0" applyFont="1" applyBorder="1" applyAlignment="1">
      <alignment horizontal="center" vertical="center" wrapText="1"/>
    </xf>
    <xf numFmtId="0" fontId="15" fillId="9" borderId="4" xfId="0" applyFont="1" applyFill="1" applyBorder="1" applyAlignment="1">
      <alignment horizontal="center" vertical="center"/>
    </xf>
    <xf numFmtId="0" fontId="15" fillId="8" borderId="4" xfId="0" applyFont="1" applyFill="1" applyBorder="1" applyAlignment="1">
      <alignment horizontal="center" vertical="center"/>
    </xf>
    <xf numFmtId="0" fontId="3" fillId="0" borderId="0" xfId="0" applyFont="1" applyBorder="1" applyAlignment="1">
      <alignment horizontal="left" vertical="center" wrapText="1"/>
    </xf>
    <xf numFmtId="49" fontId="5" fillId="0" borderId="0" xfId="0" applyNumberFormat="1" applyFont="1" applyAlignment="1">
      <alignment vertical="center"/>
    </xf>
    <xf numFmtId="164" fontId="3" fillId="0" borderId="5" xfId="0" applyNumberFormat="1" applyFont="1" applyBorder="1" applyAlignment="1">
      <alignment horizontal="left" vertical="center"/>
    </xf>
    <xf numFmtId="0" fontId="3" fillId="0" borderId="5" xfId="0" applyFont="1" applyFill="1" applyBorder="1" applyAlignment="1">
      <alignment horizontal="left" vertical="center"/>
    </xf>
    <xf numFmtId="0" fontId="3" fillId="0" borderId="4" xfId="1" applyFont="1" applyFill="1" applyBorder="1" applyAlignment="1">
      <alignment horizontal="center" vertical="center"/>
    </xf>
    <xf numFmtId="0" fontId="0" fillId="0" borderId="0" xfId="0" applyFont="1" applyFill="1" applyBorder="1" applyAlignment="1">
      <alignment horizontal="center" vertical="center"/>
    </xf>
    <xf numFmtId="0" fontId="15" fillId="0" borderId="4" xfId="0" applyFont="1" applyBorder="1" applyAlignment="1">
      <alignment horizontal="center" vertical="center"/>
    </xf>
    <xf numFmtId="0" fontId="15"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15" fillId="0" borderId="7" xfId="0" applyFont="1" applyBorder="1" applyAlignment="1">
      <alignment horizontal="center" vertical="center"/>
    </xf>
    <xf numFmtId="49" fontId="5" fillId="0" borderId="0" xfId="0" applyNumberFormat="1" applyFont="1" applyAlignment="1">
      <alignment vertical="top"/>
    </xf>
    <xf numFmtId="0" fontId="33" fillId="11" borderId="18"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5" fillId="0" borderId="20" xfId="0" applyFont="1" applyBorder="1" applyAlignment="1">
      <alignment horizontal="justify" vertical="center" wrapText="1"/>
    </xf>
    <xf numFmtId="0" fontId="34" fillId="0" borderId="21" xfId="0" applyFont="1" applyBorder="1" applyAlignment="1">
      <alignment horizontal="justify" vertical="center" wrapText="1"/>
    </xf>
    <xf numFmtId="0" fontId="14" fillId="12" borderId="4" xfId="0" applyFont="1" applyFill="1" applyBorder="1" applyAlignment="1">
      <alignment horizontal="center" vertical="center"/>
    </xf>
    <xf numFmtId="0" fontId="0" fillId="12" borderId="4" xfId="0" applyFont="1" applyFill="1" applyBorder="1" applyAlignment="1">
      <alignment horizontal="left" vertical="center"/>
    </xf>
    <xf numFmtId="0" fontId="2" fillId="0" borderId="0" xfId="0" applyFont="1" applyBorder="1" applyAlignment="1">
      <alignment horizontal="right" vertical="center"/>
    </xf>
    <xf numFmtId="0" fontId="0" fillId="0" borderId="0" xfId="0"/>
    <xf numFmtId="0" fontId="2" fillId="0" borderId="0" xfId="0" applyFont="1" applyBorder="1" applyAlignment="1">
      <alignment horizontal="right" vertical="center"/>
    </xf>
    <xf numFmtId="0" fontId="2" fillId="7" borderId="4" xfId="0" applyFont="1" applyFill="1" applyBorder="1" applyAlignment="1">
      <alignment horizontal="center" vertical="center"/>
    </xf>
    <xf numFmtId="0" fontId="0" fillId="0" borderId="20" xfId="0" applyFont="1" applyBorder="1"/>
    <xf numFmtId="0" fontId="2" fillId="0" borderId="20" xfId="0" applyFont="1" applyBorder="1" applyAlignment="1">
      <alignment horizontal="justify" vertical="center" wrapText="1"/>
    </xf>
    <xf numFmtId="0" fontId="0"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0" fillId="0" borderId="23" xfId="0" applyFont="1" applyBorder="1" applyAlignment="1">
      <alignment horizontal="justify" vertical="top" wrapText="1"/>
    </xf>
    <xf numFmtId="0" fontId="2" fillId="0" borderId="24" xfId="0" applyFont="1" applyBorder="1" applyAlignment="1">
      <alignment horizontal="justify" vertical="center" wrapText="1"/>
    </xf>
    <xf numFmtId="0" fontId="0" fillId="0" borderId="28"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5" xfId="0" applyFont="1" applyBorder="1" applyAlignment="1">
      <alignment horizontal="justify" vertical="center" wrapText="1"/>
    </xf>
    <xf numFmtId="0" fontId="0" fillId="0" borderId="24" xfId="0" applyFont="1" applyBorder="1" applyAlignment="1">
      <alignment horizontal="justify" vertical="center" wrapText="1"/>
    </xf>
    <xf numFmtId="0" fontId="2" fillId="0" borderId="27" xfId="0" applyFont="1" applyBorder="1" applyAlignment="1">
      <alignment horizontal="justify" vertical="center" wrapText="1"/>
    </xf>
    <xf numFmtId="0" fontId="0" fillId="0" borderId="21" xfId="0" applyFont="1" applyBorder="1"/>
    <xf numFmtId="0" fontId="0" fillId="0" borderId="29" xfId="0" applyFont="1" applyBorder="1" applyAlignment="1">
      <alignment vertical="top" wrapText="1"/>
    </xf>
    <xf numFmtId="0" fontId="0" fillId="12" borderId="20" xfId="0" applyFont="1" applyFill="1" applyBorder="1" applyAlignment="1">
      <alignment vertical="center" wrapText="1"/>
    </xf>
    <xf numFmtId="0" fontId="0" fillId="12" borderId="21" xfId="0" applyFont="1" applyFill="1" applyBorder="1" applyAlignment="1">
      <alignment vertical="top" wrapText="1"/>
    </xf>
    <xf numFmtId="0" fontId="0" fillId="0" borderId="30" xfId="0" applyFont="1" applyBorder="1" applyAlignment="1">
      <alignment vertical="top"/>
    </xf>
    <xf numFmtId="0" fontId="0" fillId="0" borderId="30" xfId="0" applyFont="1" applyBorder="1" applyAlignment="1">
      <alignment wrapText="1"/>
    </xf>
    <xf numFmtId="0" fontId="0" fillId="0" borderId="16" xfId="0" applyFont="1" applyBorder="1" applyAlignment="1">
      <alignment horizontal="center" vertical="center" wrapText="1"/>
    </xf>
    <xf numFmtId="0" fontId="2" fillId="0" borderId="7" xfId="0" applyFont="1" applyBorder="1" applyAlignment="1">
      <alignment horizontal="center" vertical="center"/>
    </xf>
    <xf numFmtId="0" fontId="0" fillId="0" borderId="33" xfId="0" applyFont="1" applyBorder="1" applyAlignment="1">
      <alignment horizontal="justify" vertical="center"/>
    </xf>
    <xf numFmtId="0" fontId="2" fillId="0" borderId="33" xfId="0" applyFont="1" applyBorder="1"/>
    <xf numFmtId="0" fontId="0" fillId="0" borderId="34" xfId="0" applyFont="1" applyBorder="1" applyAlignment="1">
      <alignment horizontal="justify" vertical="center"/>
    </xf>
    <xf numFmtId="0" fontId="0" fillId="0" borderId="35" xfId="0" applyFont="1" applyBorder="1" applyAlignment="1">
      <alignment horizontal="justify" vertical="center" wrapText="1"/>
    </xf>
    <xf numFmtId="0" fontId="2" fillId="0" borderId="36" xfId="0" applyFont="1" applyBorder="1" applyAlignment="1">
      <alignment vertical="center" wrapText="1"/>
    </xf>
    <xf numFmtId="0" fontId="0" fillId="0" borderId="37" xfId="0" applyFont="1" applyBorder="1" applyAlignment="1">
      <alignment vertical="center" wrapText="1"/>
    </xf>
    <xf numFmtId="0" fontId="2" fillId="0" borderId="13" xfId="0" applyFont="1" applyBorder="1" applyAlignment="1">
      <alignment horizontal="justify" vertical="center" wrapText="1"/>
    </xf>
    <xf numFmtId="0" fontId="19" fillId="0" borderId="4" xfId="0" applyFont="1" applyBorder="1" applyAlignment="1">
      <alignment horizontal="center" vertical="center" wrapText="1"/>
    </xf>
    <xf numFmtId="0" fontId="25" fillId="0" borderId="4" xfId="0" applyFont="1" applyFill="1" applyBorder="1" applyAlignment="1">
      <alignment horizontal="left" vertical="center" wrapText="1"/>
    </xf>
    <xf numFmtId="0" fontId="19" fillId="0" borderId="16" xfId="0" applyFont="1" applyBorder="1" applyAlignment="1">
      <alignment horizontal="center" vertical="center" wrapText="1"/>
    </xf>
    <xf numFmtId="0" fontId="19" fillId="0" borderId="5" xfId="0" applyFont="1" applyBorder="1" applyAlignment="1">
      <alignment horizontal="center" vertical="center" wrapText="1"/>
    </xf>
    <xf numFmtId="0" fontId="9" fillId="0" borderId="0" xfId="1" applyFont="1" applyAlignment="1">
      <alignment vertical="center"/>
    </xf>
    <xf numFmtId="0" fontId="0" fillId="0" borderId="4" xfId="0" applyFont="1" applyBorder="1" applyAlignment="1">
      <alignment horizontal="center" vertical="center" wrapText="1"/>
    </xf>
    <xf numFmtId="0" fontId="19" fillId="0" borderId="5" xfId="0" applyFont="1" applyBorder="1" applyAlignment="1">
      <alignment horizontal="center" vertical="center"/>
    </xf>
    <xf numFmtId="0" fontId="0" fillId="0" borderId="5" xfId="0" applyFont="1" applyBorder="1" applyAlignment="1">
      <alignment vertical="center" wrapText="1"/>
    </xf>
    <xf numFmtId="0" fontId="0" fillId="0" borderId="5" xfId="0" applyFont="1" applyBorder="1" applyAlignment="1">
      <alignment horizontal="center" vertical="center"/>
    </xf>
    <xf numFmtId="0" fontId="19" fillId="0" borderId="4"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xf>
    <xf numFmtId="0" fontId="0" fillId="0" borderId="15" xfId="0" applyFont="1" applyBorder="1" applyAlignment="1">
      <alignment horizontal="center" vertical="center"/>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5" fillId="13" borderId="4" xfId="0" applyFont="1" applyFill="1" applyBorder="1" applyAlignment="1">
      <alignment horizontal="center" vertical="center"/>
    </xf>
    <xf numFmtId="0" fontId="2" fillId="13" borderId="4" xfId="0" applyFont="1" applyFill="1" applyBorder="1" applyAlignment="1">
      <alignment horizontal="center" vertical="center"/>
    </xf>
    <xf numFmtId="0" fontId="2" fillId="7" borderId="12" xfId="0" applyFont="1" applyFill="1" applyBorder="1" applyAlignment="1">
      <alignment horizontal="center" vertical="center"/>
    </xf>
    <xf numFmtId="0" fontId="15" fillId="0" borderId="15" xfId="0" applyFont="1" applyBorder="1" applyAlignment="1">
      <alignment horizontal="center" vertical="center"/>
    </xf>
    <xf numFmtId="0" fontId="19" fillId="0" borderId="15" xfId="0" applyFont="1" applyBorder="1" applyAlignment="1">
      <alignment horizontal="center" vertical="center"/>
    </xf>
    <xf numFmtId="0" fontId="15" fillId="0" borderId="5" xfId="0" applyFont="1" applyBorder="1" applyAlignment="1">
      <alignment horizontal="center" vertical="center"/>
    </xf>
    <xf numFmtId="0" fontId="2" fillId="0" borderId="2" xfId="0" applyFont="1" applyBorder="1" applyAlignment="1">
      <alignment horizontal="center" vertical="center"/>
    </xf>
    <xf numFmtId="0" fontId="15" fillId="0" borderId="2" xfId="0" applyFont="1" applyBorder="1" applyAlignment="1">
      <alignment horizontal="center" vertical="center"/>
    </xf>
    <xf numFmtId="0" fontId="19" fillId="0" borderId="2" xfId="0" applyFont="1" applyBorder="1" applyAlignment="1">
      <alignment horizontal="center" vertical="center"/>
    </xf>
    <xf numFmtId="0" fontId="0" fillId="0" borderId="0" xfId="0" applyFont="1" applyAlignment="1">
      <alignment vertical="center"/>
    </xf>
    <xf numFmtId="0" fontId="0" fillId="0" borderId="4" xfId="0" applyFont="1" applyFill="1" applyBorder="1" applyAlignment="1">
      <alignment horizontal="center" vertical="center"/>
    </xf>
    <xf numFmtId="0" fontId="2" fillId="0" borderId="0" xfId="0" applyFont="1"/>
    <xf numFmtId="0" fontId="10" fillId="0" borderId="0" xfId="1" applyFont="1" applyAlignment="1">
      <alignment horizontal="left"/>
    </xf>
    <xf numFmtId="164" fontId="3" fillId="0" borderId="7" xfId="0" applyNumberFormat="1" applyFont="1" applyBorder="1" applyAlignment="1">
      <alignment horizontal="left" vertical="center"/>
    </xf>
    <xf numFmtId="164" fontId="3" fillId="0" borderId="5" xfId="0" applyNumberFormat="1" applyFont="1" applyBorder="1" applyAlignment="1">
      <alignment horizontal="left" vertical="center"/>
    </xf>
    <xf numFmtId="0" fontId="0" fillId="7" borderId="7" xfId="0" applyFont="1" applyFill="1" applyBorder="1" applyAlignment="1">
      <alignment horizontal="center" vertical="center"/>
    </xf>
    <xf numFmtId="0" fontId="0" fillId="7" borderId="5"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2" fillId="9" borderId="7" xfId="0" applyFont="1" applyFill="1" applyBorder="1" applyAlignment="1">
      <alignment horizontal="center" vertical="center"/>
    </xf>
    <xf numFmtId="0" fontId="2" fillId="9" borderId="5"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5" xfId="0"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164" fontId="3" fillId="0" borderId="7" xfId="0" applyNumberFormat="1" applyFont="1" applyBorder="1" applyAlignment="1">
      <alignment horizontal="center" vertical="top"/>
    </xf>
    <xf numFmtId="164" fontId="3" fillId="0" borderId="5" xfId="0" applyNumberFormat="1" applyFont="1" applyBorder="1" applyAlignment="1">
      <alignment horizontal="center" vertical="top"/>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xf numFmtId="170" fontId="2" fillId="0" borderId="1" xfId="0" applyNumberFormat="1" applyFont="1" applyBorder="1" applyAlignment="1">
      <alignment horizontal="center" vertical="center"/>
    </xf>
    <xf numFmtId="170" fontId="2" fillId="0" borderId="3" xfId="0" applyNumberFormat="1" applyFont="1" applyBorder="1" applyAlignment="1">
      <alignment horizontal="center" vertical="center"/>
    </xf>
    <xf numFmtId="164" fontId="3" fillId="0" borderId="4" xfId="0" applyNumberFormat="1" applyFont="1" applyBorder="1" applyAlignment="1">
      <alignment horizontal="center" vertical="top"/>
    </xf>
    <xf numFmtId="0" fontId="0" fillId="0" borderId="7" xfId="0" applyFont="1" applyBorder="1" applyAlignment="1">
      <alignment vertical="center" wrapText="1"/>
    </xf>
    <xf numFmtId="0" fontId="0" fillId="0" borderId="5" xfId="0" applyFont="1" applyBorder="1" applyAlignment="1">
      <alignment vertical="center" wrapText="1"/>
    </xf>
    <xf numFmtId="0" fontId="25" fillId="0" borderId="4" xfId="0" applyFont="1" applyFill="1" applyBorder="1" applyAlignment="1">
      <alignment horizontal="left" vertical="top" wrapText="1"/>
    </xf>
    <xf numFmtId="0" fontId="0" fillId="0" borderId="4" xfId="0" applyFont="1" applyBorder="1" applyAlignment="1">
      <alignment horizontal="center" vertical="center" wrapText="1"/>
    </xf>
    <xf numFmtId="0" fontId="2" fillId="9" borderId="4" xfId="0" applyFont="1" applyFill="1" applyBorder="1" applyAlignment="1">
      <alignment horizontal="center" vertical="center"/>
    </xf>
    <xf numFmtId="0" fontId="2" fillId="8" borderId="4"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5" xfId="0" applyFont="1" applyBorder="1" applyAlignment="1">
      <alignment horizontal="center" vertical="center"/>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5" fillId="0" borderId="4" xfId="0" applyFont="1" applyFill="1" applyBorder="1" applyAlignment="1">
      <alignment horizontal="left" vertical="top" wrapText="1"/>
    </xf>
    <xf numFmtId="0" fontId="19" fillId="0" borderId="4" xfId="0" applyFont="1" applyBorder="1" applyAlignment="1">
      <alignment horizontal="center" vertical="center" wrapText="1"/>
    </xf>
    <xf numFmtId="0" fontId="3" fillId="0" borderId="0" xfId="0" applyFont="1" applyBorder="1" applyAlignment="1">
      <alignment horizontal="left" vertical="center" wrapText="1"/>
    </xf>
    <xf numFmtId="0" fontId="15" fillId="8" borderId="4" xfId="0" applyFont="1" applyFill="1" applyBorder="1" applyAlignment="1">
      <alignment horizontal="center" vertical="center"/>
    </xf>
    <xf numFmtId="0" fontId="10" fillId="0" borderId="0" xfId="1" applyFont="1" applyAlignment="1">
      <alignment horizontal="left"/>
    </xf>
    <xf numFmtId="0" fontId="9" fillId="7" borderId="4" xfId="0" applyFont="1" applyFill="1" applyBorder="1" applyAlignment="1">
      <alignment horizontal="center" vertical="center"/>
    </xf>
    <xf numFmtId="0" fontId="3" fillId="3" borderId="6" xfId="1" applyFont="1" applyFill="1" applyBorder="1" applyAlignment="1">
      <alignment horizontal="center" vertical="center"/>
    </xf>
    <xf numFmtId="0" fontId="3" fillId="3" borderId="10" xfId="1" applyFont="1" applyFill="1" applyBorder="1" applyAlignment="1">
      <alignment horizontal="center" vertical="center"/>
    </xf>
    <xf numFmtId="0" fontId="3" fillId="4" borderId="11" xfId="1" applyFont="1" applyFill="1" applyBorder="1" applyAlignment="1">
      <alignment horizontal="center" vertical="center"/>
    </xf>
    <xf numFmtId="0" fontId="3" fillId="4" borderId="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2" fillId="0" borderId="0" xfId="0" applyFont="1" applyAlignment="1"/>
    <xf numFmtId="0" fontId="0" fillId="0" borderId="0" xfId="0" applyFont="1" applyAlignment="1">
      <alignment wrapText="1"/>
    </xf>
    <xf numFmtId="0" fontId="18" fillId="0" borderId="0" xfId="0" applyFont="1" applyAlignment="1">
      <alignment wrapText="1"/>
    </xf>
    <xf numFmtId="0" fontId="15" fillId="0" borderId="7" xfId="0" applyFont="1" applyFill="1" applyBorder="1" applyAlignment="1">
      <alignment horizontal="center" vertical="center"/>
    </xf>
    <xf numFmtId="0" fontId="19" fillId="0" borderId="5" xfId="0" applyFont="1" applyBorder="1" applyAlignment="1">
      <alignment horizontal="center" vertical="center"/>
    </xf>
    <xf numFmtId="0" fontId="14" fillId="7" borderId="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5" xfId="0" applyFont="1" applyFill="1" applyBorder="1" applyAlignment="1">
      <alignment horizontal="center" vertical="center"/>
    </xf>
    <xf numFmtId="167" fontId="41" fillId="0" borderId="1" xfId="0" applyNumberFormat="1" applyFont="1" applyBorder="1" applyAlignment="1">
      <alignment horizontal="center" vertical="center" wrapText="1"/>
    </xf>
    <xf numFmtId="167" fontId="2" fillId="0" borderId="3" xfId="0" applyNumberFormat="1" applyFont="1" applyBorder="1" applyAlignment="1">
      <alignment horizontal="center" vertical="center" wrapText="1"/>
    </xf>
    <xf numFmtId="168" fontId="41" fillId="0" borderId="4"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169" fontId="2" fillId="0" borderId="1" xfId="0" applyNumberFormat="1" applyFont="1" applyBorder="1" applyAlignment="1">
      <alignment horizontal="center" vertical="center"/>
    </xf>
    <xf numFmtId="169" fontId="2" fillId="0" borderId="3" xfId="0" applyNumberFormat="1" applyFont="1" applyBorder="1" applyAlignment="1">
      <alignment horizontal="center" vertical="center"/>
    </xf>
    <xf numFmtId="0" fontId="3" fillId="0" borderId="0" xfId="0" applyFont="1" applyAlignment="1">
      <alignment horizontal="left" vertical="center" wrapText="1"/>
    </xf>
    <xf numFmtId="167" fontId="2" fillId="0" borderId="1" xfId="0" applyNumberFormat="1" applyFont="1" applyBorder="1" applyAlignment="1">
      <alignment horizontal="center" vertical="center" wrapText="1"/>
    </xf>
    <xf numFmtId="168" fontId="2" fillId="0" borderId="4" xfId="0" applyNumberFormat="1" applyFont="1" applyBorder="1" applyAlignment="1">
      <alignment horizontal="center" vertical="center" wrapText="1"/>
    </xf>
    <xf numFmtId="0" fontId="6" fillId="0" borderId="0" xfId="0" applyFont="1" applyBorder="1" applyAlignment="1">
      <alignment horizontal="left" vertical="center" wrapText="1"/>
    </xf>
    <xf numFmtId="0" fontId="15" fillId="5" borderId="6" xfId="1" applyFont="1" applyFill="1" applyBorder="1" applyAlignment="1">
      <alignment horizontal="center" vertical="center" wrapText="1"/>
    </xf>
    <xf numFmtId="0" fontId="15" fillId="5" borderId="10" xfId="1" applyFont="1" applyFill="1" applyBorder="1" applyAlignment="1">
      <alignment horizontal="center" vertical="center" wrapText="1"/>
    </xf>
    <xf numFmtId="0" fontId="15" fillId="5" borderId="8" xfId="1" applyFont="1" applyFill="1" applyBorder="1" applyAlignment="1">
      <alignment horizontal="center" vertical="center" wrapText="1"/>
    </xf>
    <xf numFmtId="0" fontId="15" fillId="5" borderId="9" xfId="1"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3" xfId="0" applyFont="1" applyFill="1" applyBorder="1" applyAlignment="1">
      <alignment horizontal="left" vertical="center" wrapText="1"/>
    </xf>
    <xf numFmtId="164" fontId="3" fillId="10" borderId="1" xfId="0" applyNumberFormat="1" applyFont="1" applyFill="1" applyBorder="1" applyAlignment="1">
      <alignment horizontal="left" vertical="center"/>
    </xf>
    <xf numFmtId="164" fontId="3" fillId="10" borderId="2" xfId="0" applyNumberFormat="1" applyFont="1" applyFill="1" applyBorder="1" applyAlignment="1">
      <alignment horizontal="left" vertical="center"/>
    </xf>
    <xf numFmtId="164" fontId="3" fillId="10" borderId="3" xfId="0" applyNumberFormat="1" applyFont="1" applyFill="1" applyBorder="1" applyAlignment="1">
      <alignment horizontal="left" vertical="center"/>
    </xf>
    <xf numFmtId="0" fontId="15" fillId="9" borderId="4" xfId="0" applyFont="1" applyFill="1" applyBorder="1" applyAlignment="1">
      <alignment horizontal="center" vertical="center"/>
    </xf>
    <xf numFmtId="0" fontId="15" fillId="5" borderId="11" xfId="1" applyFont="1" applyFill="1" applyBorder="1" applyAlignment="1">
      <alignment horizontal="center" vertical="center" wrapText="1"/>
    </xf>
    <xf numFmtId="0" fontId="15" fillId="5" borderId="14" xfId="1" applyFont="1" applyFill="1" applyBorder="1" applyAlignment="1">
      <alignment horizontal="center" vertical="center" wrapText="1"/>
    </xf>
    <xf numFmtId="0" fontId="3" fillId="2" borderId="4" xfId="1" applyFont="1" applyFill="1" applyBorder="1" applyAlignment="1">
      <alignment horizontal="center" vertical="center"/>
    </xf>
    <xf numFmtId="167" fontId="2" fillId="0" borderId="2" xfId="0" applyNumberFormat="1" applyFont="1" applyBorder="1" applyAlignment="1">
      <alignment horizontal="center" vertical="center" wrapText="1"/>
    </xf>
    <xf numFmtId="168" fontId="41"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top" wrapText="1"/>
    </xf>
    <xf numFmtId="0" fontId="2"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37" fillId="0" borderId="31" xfId="0" applyFont="1" applyBorder="1" applyAlignment="1">
      <alignment vertical="top" wrapText="1"/>
    </xf>
    <xf numFmtId="0" fontId="37" fillId="0" borderId="32" xfId="0" applyFont="1" applyBorder="1" applyAlignment="1">
      <alignment vertical="top" wrapText="1"/>
    </xf>
    <xf numFmtId="0" fontId="10" fillId="0" borderId="0" xfId="1" applyFont="1" applyAlignment="1">
      <alignment horizontal="right"/>
    </xf>
    <xf numFmtId="0" fontId="9" fillId="0" borderId="0" xfId="1" applyFont="1" applyAlignment="1">
      <alignment horizontal="center" vertical="center"/>
    </xf>
    <xf numFmtId="0" fontId="14" fillId="0" borderId="38" xfId="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color rgb="FFFF66CC"/>
      <color rgb="FFFF33CC"/>
      <color rgb="FFFCCAC8"/>
      <color rgb="FFD0FECA"/>
      <color rgb="FFFFFFCC"/>
      <color rgb="FFCCECFF"/>
      <color rgb="FFFFCCFF"/>
      <color rgb="FFFFCC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257175</xdr:rowOff>
    </xdr:from>
    <xdr:to>
      <xdr:col>1</xdr:col>
      <xdr:colOff>85725</xdr:colOff>
      <xdr:row>20</xdr:row>
      <xdr:rowOff>552450</xdr:rowOff>
    </xdr:to>
    <xdr:sp macro="" textlink="">
      <xdr:nvSpPr>
        <xdr:cNvPr id="2056" name="Rectangle 19">
          <a:extLst>
            <a:ext uri="{FF2B5EF4-FFF2-40B4-BE49-F238E27FC236}">
              <a16:creationId xmlns:a16="http://schemas.microsoft.com/office/drawing/2014/main" id="{00000000-0008-0000-0100-000008080000}"/>
            </a:ext>
          </a:extLst>
        </xdr:cNvPr>
        <xdr:cNvSpPr>
          <a:spLocks noChangeArrowheads="1"/>
        </xdr:cNvSpPr>
      </xdr:nvSpPr>
      <xdr:spPr bwMode="auto">
        <a:xfrm>
          <a:off x="0" y="11668125"/>
          <a:ext cx="342900" cy="295275"/>
        </a:xfrm>
        <a:prstGeom prst="rect">
          <a:avLst/>
        </a:prstGeom>
        <a:solidFill>
          <a:srgbClr val="FFFFFF"/>
        </a:solidFill>
        <a:ln w="9525">
          <a:solidFill>
            <a:srgbClr val="000000"/>
          </a:solidFill>
          <a:miter lim="800000"/>
          <a:headEnd/>
          <a:tailEnd/>
        </a:ln>
      </xdr:spPr>
    </xdr:sp>
    <xdr:clientData/>
  </xdr:twoCellAnchor>
  <xdr:twoCellAnchor>
    <xdr:from>
      <xdr:col>1</xdr:col>
      <xdr:colOff>66675</xdr:colOff>
      <xdr:row>20</xdr:row>
      <xdr:rowOff>257175</xdr:rowOff>
    </xdr:from>
    <xdr:to>
      <xdr:col>1</xdr:col>
      <xdr:colOff>400050</xdr:colOff>
      <xdr:row>20</xdr:row>
      <xdr:rowOff>552450</xdr:rowOff>
    </xdr:to>
    <xdr:sp macro="" textlink="">
      <xdr:nvSpPr>
        <xdr:cNvPr id="2055" name="Rectangle 20">
          <a:extLst>
            <a:ext uri="{FF2B5EF4-FFF2-40B4-BE49-F238E27FC236}">
              <a16:creationId xmlns:a16="http://schemas.microsoft.com/office/drawing/2014/main" id="{00000000-0008-0000-0100-000007080000}"/>
            </a:ext>
          </a:extLst>
        </xdr:cNvPr>
        <xdr:cNvSpPr>
          <a:spLocks noChangeArrowheads="1"/>
        </xdr:cNvSpPr>
      </xdr:nvSpPr>
      <xdr:spPr bwMode="auto">
        <a:xfrm>
          <a:off x="323850" y="11668125"/>
          <a:ext cx="333375" cy="295275"/>
        </a:xfrm>
        <a:prstGeom prst="rect">
          <a:avLst/>
        </a:prstGeom>
        <a:solidFill>
          <a:srgbClr val="FFFFFF"/>
        </a:solidFill>
        <a:ln w="9525">
          <a:solidFill>
            <a:srgbClr val="000000"/>
          </a:solidFill>
          <a:miter lim="800000"/>
          <a:headEnd/>
          <a:tailEnd/>
        </a:ln>
      </xdr:spPr>
    </xdr:sp>
    <xdr:clientData/>
  </xdr:twoCellAnchor>
  <xdr:twoCellAnchor>
    <xdr:from>
      <xdr:col>1</xdr:col>
      <xdr:colOff>561975</xdr:colOff>
      <xdr:row>20</xdr:row>
      <xdr:rowOff>504825</xdr:rowOff>
    </xdr:from>
    <xdr:to>
      <xdr:col>1</xdr:col>
      <xdr:colOff>895350</xdr:colOff>
      <xdr:row>23</xdr:row>
      <xdr:rowOff>57150</xdr:rowOff>
    </xdr:to>
    <xdr:sp macro="" textlink="">
      <xdr:nvSpPr>
        <xdr:cNvPr id="2050" name="Rectangle 21">
          <a:extLst>
            <a:ext uri="{FF2B5EF4-FFF2-40B4-BE49-F238E27FC236}">
              <a16:creationId xmlns:a16="http://schemas.microsoft.com/office/drawing/2014/main" id="{00000000-0008-0000-0100-000002080000}"/>
            </a:ext>
          </a:extLst>
        </xdr:cNvPr>
        <xdr:cNvSpPr>
          <a:spLocks noChangeArrowheads="1"/>
        </xdr:cNvSpPr>
      </xdr:nvSpPr>
      <xdr:spPr bwMode="auto">
        <a:xfrm>
          <a:off x="819150" y="11915775"/>
          <a:ext cx="333375" cy="514350"/>
        </a:xfrm>
        <a:prstGeom prst="rect">
          <a:avLst/>
        </a:prstGeom>
        <a:solidFill>
          <a:srgbClr val="FFFFFF"/>
        </a:solidFill>
        <a:ln w="9525">
          <a:solidFill>
            <a:srgbClr val="000000"/>
          </a:solidFill>
          <a:miter lim="800000"/>
          <a:headEnd/>
          <a:tailEnd/>
        </a:ln>
      </xdr:spPr>
    </xdr:sp>
    <xdr:clientData/>
  </xdr:twoCellAnchor>
  <xdr:twoCellAnchor>
    <xdr:from>
      <xdr:col>1</xdr:col>
      <xdr:colOff>561975</xdr:colOff>
      <xdr:row>20</xdr:row>
      <xdr:rowOff>200025</xdr:rowOff>
    </xdr:from>
    <xdr:to>
      <xdr:col>1</xdr:col>
      <xdr:colOff>895350</xdr:colOff>
      <xdr:row>20</xdr:row>
      <xdr:rowOff>495300</xdr:rowOff>
    </xdr:to>
    <xdr:sp macro="" textlink="">
      <xdr:nvSpPr>
        <xdr:cNvPr id="2049" name="Rectangle 22">
          <a:extLst>
            <a:ext uri="{FF2B5EF4-FFF2-40B4-BE49-F238E27FC236}">
              <a16:creationId xmlns:a16="http://schemas.microsoft.com/office/drawing/2014/main" id="{00000000-0008-0000-0100-000001080000}"/>
            </a:ext>
          </a:extLst>
        </xdr:cNvPr>
        <xdr:cNvSpPr>
          <a:spLocks noChangeArrowheads="1"/>
        </xdr:cNvSpPr>
      </xdr:nvSpPr>
      <xdr:spPr bwMode="auto">
        <a:xfrm>
          <a:off x="819150" y="11610975"/>
          <a:ext cx="333375" cy="295275"/>
        </a:xfrm>
        <a:prstGeom prst="rect">
          <a:avLst/>
        </a:prstGeom>
        <a:solidFill>
          <a:srgbClr val="FFFFFF"/>
        </a:solidFill>
        <a:ln w="9525">
          <a:solidFill>
            <a:srgbClr val="000000"/>
          </a:solidFill>
          <a:miter lim="800000"/>
          <a:headEnd/>
          <a:tailEnd/>
        </a:ln>
      </xdr:spPr>
    </xdr:sp>
    <xdr:clientData/>
  </xdr:twoCellAnchor>
  <xdr:twoCellAnchor>
    <xdr:from>
      <xdr:col>1</xdr:col>
      <xdr:colOff>1485900</xdr:colOff>
      <xdr:row>20</xdr:row>
      <xdr:rowOff>504825</xdr:rowOff>
    </xdr:from>
    <xdr:to>
      <xdr:col>1</xdr:col>
      <xdr:colOff>1819275</xdr:colOff>
      <xdr:row>23</xdr:row>
      <xdr:rowOff>57150</xdr:rowOff>
    </xdr:to>
    <xdr:sp macro="" textlink="">
      <xdr:nvSpPr>
        <xdr:cNvPr id="2054" name="Rectangle 23">
          <a:extLst>
            <a:ext uri="{FF2B5EF4-FFF2-40B4-BE49-F238E27FC236}">
              <a16:creationId xmlns:a16="http://schemas.microsoft.com/office/drawing/2014/main" id="{00000000-0008-0000-0100-000006080000}"/>
            </a:ext>
          </a:extLst>
        </xdr:cNvPr>
        <xdr:cNvSpPr>
          <a:spLocks noChangeArrowheads="1"/>
        </xdr:cNvSpPr>
      </xdr:nvSpPr>
      <xdr:spPr bwMode="auto">
        <a:xfrm>
          <a:off x="1743075" y="11915775"/>
          <a:ext cx="333375" cy="514350"/>
        </a:xfrm>
        <a:prstGeom prst="rect">
          <a:avLst/>
        </a:prstGeom>
        <a:solidFill>
          <a:srgbClr val="FFFFFF"/>
        </a:solidFill>
        <a:ln w="9525">
          <a:solidFill>
            <a:srgbClr val="000000"/>
          </a:solidFill>
          <a:miter lim="800000"/>
          <a:headEnd/>
          <a:tailEnd/>
        </a:ln>
      </xdr:spPr>
    </xdr:sp>
    <xdr:clientData/>
  </xdr:twoCellAnchor>
  <xdr:twoCellAnchor>
    <xdr:from>
      <xdr:col>1</xdr:col>
      <xdr:colOff>1066800</xdr:colOff>
      <xdr:row>20</xdr:row>
      <xdr:rowOff>200025</xdr:rowOff>
    </xdr:from>
    <xdr:to>
      <xdr:col>1</xdr:col>
      <xdr:colOff>1400175</xdr:colOff>
      <xdr:row>20</xdr:row>
      <xdr:rowOff>495300</xdr:rowOff>
    </xdr:to>
    <xdr:sp macro="" textlink="">
      <xdr:nvSpPr>
        <xdr:cNvPr id="2051" name="Rectangle 24">
          <a:extLst>
            <a:ext uri="{FF2B5EF4-FFF2-40B4-BE49-F238E27FC236}">
              <a16:creationId xmlns:a16="http://schemas.microsoft.com/office/drawing/2014/main" id="{00000000-0008-0000-0100-000003080000}"/>
            </a:ext>
          </a:extLst>
        </xdr:cNvPr>
        <xdr:cNvSpPr>
          <a:spLocks noChangeArrowheads="1"/>
        </xdr:cNvSpPr>
      </xdr:nvSpPr>
      <xdr:spPr bwMode="auto">
        <a:xfrm>
          <a:off x="1323975" y="11610975"/>
          <a:ext cx="333375" cy="295275"/>
        </a:xfrm>
        <a:prstGeom prst="rect">
          <a:avLst/>
        </a:prstGeom>
        <a:solidFill>
          <a:srgbClr val="FFFFFF"/>
        </a:solidFill>
        <a:ln w="9525">
          <a:solidFill>
            <a:srgbClr val="000000"/>
          </a:solidFill>
          <a:miter lim="800000"/>
          <a:headEnd/>
          <a:tailEnd/>
        </a:ln>
      </xdr:spPr>
    </xdr:sp>
    <xdr:clientData/>
  </xdr:twoCellAnchor>
  <xdr:twoCellAnchor>
    <xdr:from>
      <xdr:col>1</xdr:col>
      <xdr:colOff>2238375</xdr:colOff>
      <xdr:row>20</xdr:row>
      <xdr:rowOff>209550</xdr:rowOff>
    </xdr:from>
    <xdr:to>
      <xdr:col>1</xdr:col>
      <xdr:colOff>2238375</xdr:colOff>
      <xdr:row>22</xdr:row>
      <xdr:rowOff>19050</xdr:rowOff>
    </xdr:to>
    <xdr:cxnSp macro="">
      <xdr:nvCxnSpPr>
        <xdr:cNvPr id="2053" name="AutoShape 25">
          <a:extLst>
            <a:ext uri="{FF2B5EF4-FFF2-40B4-BE49-F238E27FC236}">
              <a16:creationId xmlns:a16="http://schemas.microsoft.com/office/drawing/2014/main" id="{00000000-0008-0000-0100-000005080000}"/>
            </a:ext>
          </a:extLst>
        </xdr:cNvPr>
        <xdr:cNvCxnSpPr>
          <a:cxnSpLocks noChangeShapeType="1"/>
        </xdr:cNvCxnSpPr>
      </xdr:nvCxnSpPr>
      <xdr:spPr bwMode="auto">
        <a:xfrm>
          <a:off x="2495550" y="11620500"/>
          <a:ext cx="0" cy="581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2533650</xdr:colOff>
      <xdr:row>20</xdr:row>
      <xdr:rowOff>257175</xdr:rowOff>
    </xdr:from>
    <xdr:to>
      <xdr:col>1</xdr:col>
      <xdr:colOff>2657475</xdr:colOff>
      <xdr:row>20</xdr:row>
      <xdr:rowOff>504825</xdr:rowOff>
    </xdr:to>
    <xdr:cxnSp macro="">
      <xdr:nvCxnSpPr>
        <xdr:cNvPr id="2052" name="AutoShape 26">
          <a:extLst>
            <a:ext uri="{FF2B5EF4-FFF2-40B4-BE49-F238E27FC236}">
              <a16:creationId xmlns:a16="http://schemas.microsoft.com/office/drawing/2014/main" id="{00000000-0008-0000-0100-000004080000}"/>
            </a:ext>
          </a:extLst>
        </xdr:cNvPr>
        <xdr:cNvCxnSpPr>
          <a:cxnSpLocks noChangeShapeType="1"/>
        </xdr:cNvCxnSpPr>
      </xdr:nvCxnSpPr>
      <xdr:spPr bwMode="auto">
        <a:xfrm>
          <a:off x="2790825" y="11668125"/>
          <a:ext cx="123825"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5"/>
  <sheetViews>
    <sheetView showGridLines="0" tabSelected="1" showWhiteSpace="0" view="pageBreakPreview" zoomScale="85" zoomScaleNormal="100" zoomScaleSheetLayoutView="85" zoomScalePageLayoutView="90" workbookViewId="0">
      <selection activeCell="K99" sqref="K99"/>
    </sheetView>
  </sheetViews>
  <sheetFormatPr baseColWidth="10" defaultColWidth="10.86328125" defaultRowHeight="14.25" x14ac:dyDescent="0.45"/>
  <cols>
    <col min="1" max="1" width="4.3984375" style="44" customWidth="1"/>
    <col min="2" max="2" width="37.3984375" style="44" customWidth="1"/>
    <col min="3" max="3" width="31.86328125" style="44" customWidth="1"/>
    <col min="4" max="4" width="6.1328125" style="44" customWidth="1"/>
    <col min="5" max="5" width="34" style="44" customWidth="1"/>
    <col min="6" max="6" width="6.1328125" style="44" customWidth="1"/>
    <col min="7" max="7" width="33.59765625" style="44" customWidth="1"/>
    <col min="8" max="8" width="6.1328125" style="44" customWidth="1"/>
    <col min="9" max="9" width="12.86328125" style="44" customWidth="1"/>
    <col min="10" max="10" width="10.86328125" style="44"/>
    <col min="11" max="11" width="16.1328125" style="44" bestFit="1" customWidth="1"/>
    <col min="12" max="12" width="23.86328125" style="44" bestFit="1" customWidth="1"/>
    <col min="13" max="16384" width="10.86328125" style="44"/>
  </cols>
  <sheetData>
    <row r="1" spans="1:12" ht="15.95" customHeight="1" x14ac:dyDescent="0.45">
      <c r="C1" s="86"/>
      <c r="D1" s="6"/>
      <c r="E1" s="6"/>
      <c r="F1" s="19" t="s">
        <v>0</v>
      </c>
      <c r="G1" s="215" t="s">
        <v>213</v>
      </c>
      <c r="H1" s="215"/>
      <c r="I1" s="215"/>
      <c r="J1" s="5"/>
    </row>
    <row r="2" spans="1:12" ht="36" customHeight="1" x14ac:dyDescent="0.45">
      <c r="A2" s="154" t="s">
        <v>242</v>
      </c>
      <c r="C2" s="86"/>
      <c r="D2" s="6"/>
      <c r="E2" s="6"/>
      <c r="J2" s="5"/>
    </row>
    <row r="3" spans="1:12" ht="15.75" x14ac:dyDescent="0.5">
      <c r="A3" s="45" t="s">
        <v>55</v>
      </c>
      <c r="C3" s="6"/>
      <c r="D3" s="6"/>
      <c r="E3" s="6"/>
      <c r="H3" s="6"/>
      <c r="I3" s="6"/>
      <c r="J3" s="5"/>
    </row>
    <row r="4" spans="1:12" ht="4.3499999999999996" customHeight="1" x14ac:dyDescent="0.45">
      <c r="A4" s="6"/>
      <c r="C4" s="6"/>
      <c r="D4" s="6"/>
      <c r="E4" s="6"/>
      <c r="F4" s="6"/>
      <c r="G4" s="6"/>
      <c r="H4" s="6"/>
      <c r="I4" s="6"/>
      <c r="J4" s="6"/>
    </row>
    <row r="5" spans="1:12" x14ac:dyDescent="0.45">
      <c r="A5" s="44" t="s">
        <v>230</v>
      </c>
      <c r="C5" s="8"/>
      <c r="D5" s="8"/>
      <c r="E5" s="8"/>
      <c r="F5" s="8"/>
      <c r="G5" s="6"/>
      <c r="H5" s="6"/>
      <c r="I5" s="6"/>
      <c r="J5" s="6"/>
    </row>
    <row r="6" spans="1:12" x14ac:dyDescent="0.45">
      <c r="A6" s="44" t="s">
        <v>231</v>
      </c>
      <c r="C6" s="8"/>
      <c r="D6" s="8"/>
      <c r="E6" s="8"/>
      <c r="F6" s="8"/>
      <c r="G6" s="6"/>
      <c r="H6" s="6"/>
      <c r="I6" s="6"/>
      <c r="J6" s="6"/>
    </row>
    <row r="7" spans="1:12" x14ac:dyDescent="0.45">
      <c r="A7" s="44" t="s">
        <v>81</v>
      </c>
      <c r="C7" s="8"/>
      <c r="D7" s="8"/>
      <c r="E7" s="8"/>
      <c r="F7" s="8"/>
      <c r="G7" s="6"/>
      <c r="H7" s="6"/>
      <c r="I7" s="6"/>
      <c r="J7" s="6"/>
    </row>
    <row r="8" spans="1:12" x14ac:dyDescent="0.45">
      <c r="A8" s="8" t="s">
        <v>215</v>
      </c>
      <c r="C8" s="8"/>
      <c r="D8" s="8"/>
      <c r="E8" s="8"/>
      <c r="F8" s="8"/>
      <c r="G8" s="6"/>
      <c r="H8" s="6"/>
      <c r="I8" s="6"/>
      <c r="J8" s="6"/>
    </row>
    <row r="9" spans="1:12" ht="6.6" customHeight="1" x14ac:dyDescent="0.45">
      <c r="B9" s="8"/>
      <c r="C9" s="8"/>
      <c r="D9" s="8"/>
      <c r="E9" s="8"/>
      <c r="F9" s="8"/>
      <c r="G9" s="6"/>
      <c r="H9" s="6"/>
      <c r="I9" s="6"/>
      <c r="J9" s="6"/>
    </row>
    <row r="10" spans="1:12" ht="25.5" customHeight="1" x14ac:dyDescent="0.45">
      <c r="A10" s="244" t="s">
        <v>47</v>
      </c>
      <c r="B10" s="245"/>
      <c r="C10" s="235" t="s">
        <v>1</v>
      </c>
      <c r="D10" s="236"/>
      <c r="E10" s="236"/>
      <c r="F10" s="236"/>
      <c r="G10" s="236"/>
      <c r="H10" s="237"/>
      <c r="I10" s="209" t="s">
        <v>45</v>
      </c>
    </row>
    <row r="11" spans="1:12" ht="23.1" customHeight="1" x14ac:dyDescent="0.45">
      <c r="A11" s="255"/>
      <c r="B11" s="256"/>
      <c r="C11" s="21" t="s">
        <v>2</v>
      </c>
      <c r="D11" s="22" t="s">
        <v>65</v>
      </c>
      <c r="E11" s="23" t="s">
        <v>4</v>
      </c>
      <c r="F11" s="24" t="s">
        <v>65</v>
      </c>
      <c r="G11" s="25" t="s">
        <v>5</v>
      </c>
      <c r="H11" s="26" t="s">
        <v>65</v>
      </c>
      <c r="I11" s="210" t="s">
        <v>14</v>
      </c>
    </row>
    <row r="12" spans="1:12" ht="24.95" customHeight="1" x14ac:dyDescent="0.45">
      <c r="A12" s="200">
        <v>1</v>
      </c>
      <c r="B12" s="261" t="s">
        <v>227</v>
      </c>
      <c r="C12" s="204" t="s">
        <v>166</v>
      </c>
      <c r="D12" s="205">
        <v>5</v>
      </c>
      <c r="E12" s="204" t="s">
        <v>167</v>
      </c>
      <c r="F12" s="206">
        <v>15</v>
      </c>
      <c r="G12" s="155" t="s">
        <v>170</v>
      </c>
      <c r="H12" s="169">
        <v>125</v>
      </c>
      <c r="I12" s="228"/>
    </row>
    <row r="13" spans="1:12" ht="48.75" customHeight="1" x14ac:dyDescent="0.45">
      <c r="A13" s="200"/>
      <c r="B13" s="261"/>
      <c r="C13" s="204"/>
      <c r="D13" s="205"/>
      <c r="E13" s="204"/>
      <c r="F13" s="206"/>
      <c r="G13" s="166" t="s">
        <v>171</v>
      </c>
      <c r="H13" s="82" t="s">
        <v>71</v>
      </c>
      <c r="I13" s="228"/>
    </row>
    <row r="14" spans="1:12" s="16" customFormat="1" ht="57" customHeight="1" x14ac:dyDescent="0.45">
      <c r="A14" s="89" t="s">
        <v>11</v>
      </c>
      <c r="B14" s="90" t="s">
        <v>226</v>
      </c>
      <c r="C14" s="87" t="s">
        <v>169</v>
      </c>
      <c r="D14" s="42">
        <v>5</v>
      </c>
      <c r="E14" s="87" t="s">
        <v>168</v>
      </c>
      <c r="F14" s="43">
        <v>15</v>
      </c>
      <c r="G14" s="165" t="s">
        <v>171</v>
      </c>
      <c r="H14" s="82" t="s">
        <v>71</v>
      </c>
      <c r="I14" s="83"/>
      <c r="K14" s="31"/>
      <c r="L14" s="31"/>
    </row>
    <row r="15" spans="1:12" ht="24.95" customHeight="1" x14ac:dyDescent="0.45">
      <c r="A15" s="200" t="s">
        <v>64</v>
      </c>
      <c r="B15" s="261" t="s">
        <v>232</v>
      </c>
      <c r="C15" s="204" t="s">
        <v>166</v>
      </c>
      <c r="D15" s="205">
        <v>5</v>
      </c>
      <c r="E15" s="204" t="s">
        <v>167</v>
      </c>
      <c r="F15" s="206">
        <v>15</v>
      </c>
      <c r="G15" s="155" t="s">
        <v>99</v>
      </c>
      <c r="H15" s="169">
        <v>125</v>
      </c>
      <c r="I15" s="228"/>
    </row>
    <row r="16" spans="1:12" ht="48" customHeight="1" x14ac:dyDescent="0.45">
      <c r="A16" s="200"/>
      <c r="B16" s="261"/>
      <c r="C16" s="204"/>
      <c r="D16" s="205"/>
      <c r="E16" s="204"/>
      <c r="F16" s="206"/>
      <c r="G16" s="166" t="s">
        <v>214</v>
      </c>
      <c r="H16" s="82" t="s">
        <v>71</v>
      </c>
      <c r="I16" s="228"/>
    </row>
    <row r="17" spans="1:12" ht="24.95" customHeight="1" x14ac:dyDescent="0.45">
      <c r="A17" s="200"/>
      <c r="B17" s="261" t="s">
        <v>233</v>
      </c>
      <c r="C17" s="204" t="s">
        <v>169</v>
      </c>
      <c r="D17" s="205"/>
      <c r="E17" s="204" t="s">
        <v>179</v>
      </c>
      <c r="F17" s="206"/>
      <c r="G17" s="167" t="s">
        <v>100</v>
      </c>
      <c r="H17" s="82">
        <v>75</v>
      </c>
      <c r="I17" s="228"/>
    </row>
    <row r="18" spans="1:12" s="16" customFormat="1" ht="46.5" customHeight="1" x14ac:dyDescent="0.45">
      <c r="A18" s="200"/>
      <c r="B18" s="261"/>
      <c r="C18" s="204"/>
      <c r="D18" s="205"/>
      <c r="E18" s="204"/>
      <c r="F18" s="206"/>
      <c r="G18" s="165" t="s">
        <v>214</v>
      </c>
      <c r="H18" s="82" t="s">
        <v>71</v>
      </c>
      <c r="I18" s="228"/>
      <c r="K18" s="31"/>
      <c r="L18" s="31"/>
    </row>
    <row r="19" spans="1:12" ht="31.5" customHeight="1" x14ac:dyDescent="0.45">
      <c r="A19" s="260" t="s">
        <v>83</v>
      </c>
      <c r="B19" s="262" t="s">
        <v>234</v>
      </c>
      <c r="C19" s="204" t="s">
        <v>180</v>
      </c>
      <c r="D19" s="205">
        <v>5</v>
      </c>
      <c r="E19" s="204" t="s">
        <v>178</v>
      </c>
      <c r="F19" s="206">
        <v>15</v>
      </c>
      <c r="G19" s="91" t="s">
        <v>172</v>
      </c>
      <c r="H19" s="169">
        <v>125</v>
      </c>
      <c r="I19" s="216"/>
    </row>
    <row r="20" spans="1:12" ht="55.5" customHeight="1" x14ac:dyDescent="0.45">
      <c r="A20" s="260"/>
      <c r="B20" s="262"/>
      <c r="C20" s="204"/>
      <c r="D20" s="205"/>
      <c r="E20" s="204"/>
      <c r="F20" s="206"/>
      <c r="G20" s="168" t="s">
        <v>173</v>
      </c>
      <c r="H20" s="82" t="s">
        <v>71</v>
      </c>
      <c r="I20" s="216"/>
      <c r="K20" s="31"/>
    </row>
    <row r="21" spans="1:12" ht="30.75" customHeight="1" x14ac:dyDescent="0.45">
      <c r="A21" s="260"/>
      <c r="B21" s="261" t="s">
        <v>235</v>
      </c>
      <c r="C21" s="204" t="s">
        <v>145</v>
      </c>
      <c r="D21" s="205"/>
      <c r="E21" s="204" t="s">
        <v>177</v>
      </c>
      <c r="F21" s="206"/>
      <c r="G21" s="167" t="s">
        <v>174</v>
      </c>
      <c r="H21" s="82">
        <v>125</v>
      </c>
      <c r="I21" s="216"/>
      <c r="K21" s="31"/>
    </row>
    <row r="22" spans="1:12" ht="55.5" customHeight="1" x14ac:dyDescent="0.45">
      <c r="A22" s="260"/>
      <c r="B22" s="261"/>
      <c r="C22" s="204"/>
      <c r="D22" s="205"/>
      <c r="E22" s="204"/>
      <c r="F22" s="206"/>
      <c r="G22" s="33" t="s">
        <v>173</v>
      </c>
      <c r="H22" s="82" t="s">
        <v>71</v>
      </c>
      <c r="I22" s="216"/>
      <c r="K22" s="31"/>
    </row>
    <row r="23" spans="1:12" ht="24" customHeight="1" x14ac:dyDescent="0.45">
      <c r="A23" s="194" t="s">
        <v>84</v>
      </c>
      <c r="B23" s="192" t="s">
        <v>228</v>
      </c>
      <c r="C23" s="186" t="s">
        <v>181</v>
      </c>
      <c r="D23" s="188">
        <v>5</v>
      </c>
      <c r="E23" s="186" t="s">
        <v>176</v>
      </c>
      <c r="F23" s="190">
        <v>15</v>
      </c>
      <c r="G23" s="159" t="s">
        <v>175</v>
      </c>
      <c r="H23" s="169">
        <v>75</v>
      </c>
      <c r="I23" s="196"/>
      <c r="K23" s="31"/>
    </row>
    <row r="24" spans="1:12" ht="54" customHeight="1" x14ac:dyDescent="0.45">
      <c r="A24" s="195"/>
      <c r="B24" s="193"/>
      <c r="C24" s="187"/>
      <c r="D24" s="189"/>
      <c r="E24" s="187"/>
      <c r="F24" s="191"/>
      <c r="G24" s="168" t="s">
        <v>173</v>
      </c>
      <c r="H24" s="82" t="s">
        <v>71</v>
      </c>
      <c r="I24" s="197"/>
      <c r="K24" s="31"/>
    </row>
    <row r="25" spans="1:12" ht="57" customHeight="1" x14ac:dyDescent="0.45">
      <c r="A25" s="89" t="s">
        <v>85</v>
      </c>
      <c r="B25" s="92" t="s">
        <v>229</v>
      </c>
      <c r="C25" s="87" t="s">
        <v>183</v>
      </c>
      <c r="D25" s="42">
        <v>1</v>
      </c>
      <c r="E25" s="87" t="s">
        <v>182</v>
      </c>
      <c r="F25" s="43">
        <v>3</v>
      </c>
      <c r="G25" s="33" t="s">
        <v>173</v>
      </c>
      <c r="H25" s="82" t="s">
        <v>71</v>
      </c>
      <c r="I25" s="83"/>
      <c r="K25" s="31"/>
    </row>
    <row r="26" spans="1:12" ht="78" customHeight="1" x14ac:dyDescent="0.45">
      <c r="A26" s="89" t="s">
        <v>86</v>
      </c>
      <c r="B26" s="98" t="s">
        <v>110</v>
      </c>
      <c r="C26" s="99" t="s">
        <v>184</v>
      </c>
      <c r="D26" s="100">
        <v>3</v>
      </c>
      <c r="E26" s="99" t="s">
        <v>77</v>
      </c>
      <c r="F26" s="101">
        <v>10</v>
      </c>
      <c r="G26" s="99" t="s">
        <v>72</v>
      </c>
      <c r="H26" s="169">
        <v>75</v>
      </c>
      <c r="I26" s="83"/>
      <c r="K26" s="31"/>
    </row>
    <row r="27" spans="1:12" ht="84" customHeight="1" x14ac:dyDescent="0.45">
      <c r="A27" s="89" t="s">
        <v>87</v>
      </c>
      <c r="B27" s="93" t="s">
        <v>54</v>
      </c>
      <c r="C27" s="76" t="s">
        <v>60</v>
      </c>
      <c r="D27" s="42">
        <v>5</v>
      </c>
      <c r="E27" s="76" t="s">
        <v>61</v>
      </c>
      <c r="F27" s="43">
        <v>15</v>
      </c>
      <c r="G27" s="12" t="s">
        <v>62</v>
      </c>
      <c r="H27" s="82" t="s">
        <v>71</v>
      </c>
      <c r="I27" s="83"/>
      <c r="J27" s="15"/>
    </row>
    <row r="28" spans="1:12" ht="75.75" customHeight="1" x14ac:dyDescent="0.45">
      <c r="A28" s="89" t="s">
        <v>88</v>
      </c>
      <c r="B28" s="88" t="s">
        <v>73</v>
      </c>
      <c r="C28" s="87" t="s">
        <v>22</v>
      </c>
      <c r="D28" s="42">
        <v>3</v>
      </c>
      <c r="E28" s="87" t="s">
        <v>63</v>
      </c>
      <c r="F28" s="43">
        <v>10</v>
      </c>
      <c r="G28" s="87" t="s">
        <v>23</v>
      </c>
      <c r="H28" s="82" t="s">
        <v>71</v>
      </c>
      <c r="I28" s="83"/>
      <c r="J28" s="15"/>
    </row>
    <row r="29" spans="1:12" ht="24.95" customHeight="1" x14ac:dyDescent="0.45">
      <c r="A29" s="200" t="s">
        <v>89</v>
      </c>
      <c r="B29" s="261" t="s">
        <v>66</v>
      </c>
      <c r="C29" s="204" t="s">
        <v>186</v>
      </c>
      <c r="D29" s="205">
        <v>5</v>
      </c>
      <c r="E29" s="204" t="s">
        <v>95</v>
      </c>
      <c r="F29" s="206">
        <v>15</v>
      </c>
      <c r="G29" s="87" t="s">
        <v>94</v>
      </c>
      <c r="H29" s="34">
        <v>50</v>
      </c>
      <c r="I29" s="216"/>
    </row>
    <row r="30" spans="1:12" ht="24.95" customHeight="1" x14ac:dyDescent="0.45">
      <c r="A30" s="200"/>
      <c r="B30" s="261"/>
      <c r="C30" s="204"/>
      <c r="D30" s="205"/>
      <c r="E30" s="204"/>
      <c r="F30" s="206"/>
      <c r="G30" s="87" t="s">
        <v>74</v>
      </c>
      <c r="H30" s="170">
        <v>125</v>
      </c>
      <c r="I30" s="216"/>
    </row>
    <row r="31" spans="1:12" ht="26.45" customHeight="1" x14ac:dyDescent="0.45">
      <c r="A31" s="200" t="s">
        <v>90</v>
      </c>
      <c r="B31" s="211" t="s">
        <v>67</v>
      </c>
      <c r="C31" s="212" t="s">
        <v>46</v>
      </c>
      <c r="D31" s="254">
        <v>1</v>
      </c>
      <c r="E31" s="212" t="s">
        <v>96</v>
      </c>
      <c r="F31" s="214">
        <v>3</v>
      </c>
      <c r="G31" s="87" t="s">
        <v>75</v>
      </c>
      <c r="H31" s="34">
        <v>15</v>
      </c>
      <c r="I31" s="216"/>
    </row>
    <row r="32" spans="1:12" ht="26.45" customHeight="1" x14ac:dyDescent="0.45">
      <c r="A32" s="200"/>
      <c r="B32" s="211"/>
      <c r="C32" s="212"/>
      <c r="D32" s="254"/>
      <c r="E32" s="212"/>
      <c r="F32" s="214"/>
      <c r="G32" s="30" t="s">
        <v>76</v>
      </c>
      <c r="H32" s="170">
        <v>50</v>
      </c>
      <c r="I32" s="216"/>
    </row>
    <row r="33" spans="1:11" ht="29.45" customHeight="1" x14ac:dyDescent="0.45">
      <c r="A33" s="200" t="s">
        <v>91</v>
      </c>
      <c r="B33" s="203" t="s">
        <v>59</v>
      </c>
      <c r="C33" s="201" t="s">
        <v>112</v>
      </c>
      <c r="D33" s="205">
        <v>5</v>
      </c>
      <c r="E33" s="201" t="s">
        <v>146</v>
      </c>
      <c r="F33" s="206">
        <v>15</v>
      </c>
      <c r="G33" s="96" t="s">
        <v>78</v>
      </c>
      <c r="H33" s="170">
        <v>125</v>
      </c>
      <c r="I33" s="216"/>
    </row>
    <row r="34" spans="1:11" ht="66" customHeight="1" x14ac:dyDescent="0.45">
      <c r="A34" s="200"/>
      <c r="B34" s="203"/>
      <c r="C34" s="202"/>
      <c r="D34" s="205"/>
      <c r="E34" s="202"/>
      <c r="F34" s="206"/>
      <c r="G34" s="46" t="s">
        <v>79</v>
      </c>
      <c r="H34" s="82" t="s">
        <v>71</v>
      </c>
      <c r="I34" s="216"/>
      <c r="J34" s="15"/>
    </row>
    <row r="35" spans="1:11" ht="40.5" customHeight="1" x14ac:dyDescent="0.45">
      <c r="A35" s="200" t="s">
        <v>92</v>
      </c>
      <c r="B35" s="203" t="s">
        <v>101</v>
      </c>
      <c r="C35" s="204" t="s">
        <v>147</v>
      </c>
      <c r="D35" s="205">
        <v>3</v>
      </c>
      <c r="E35" s="201" t="s">
        <v>12</v>
      </c>
      <c r="F35" s="206">
        <v>10</v>
      </c>
      <c r="G35" s="46" t="s">
        <v>80</v>
      </c>
      <c r="H35" s="169">
        <v>75</v>
      </c>
      <c r="I35" s="216"/>
      <c r="J35" s="15"/>
    </row>
    <row r="36" spans="1:11" ht="66" customHeight="1" x14ac:dyDescent="0.45">
      <c r="A36" s="200"/>
      <c r="B36" s="203"/>
      <c r="C36" s="204"/>
      <c r="D36" s="205"/>
      <c r="E36" s="202"/>
      <c r="F36" s="206"/>
      <c r="G36" s="46" t="s">
        <v>79</v>
      </c>
      <c r="H36" s="82" t="s">
        <v>71</v>
      </c>
      <c r="I36" s="216"/>
      <c r="J36" s="15"/>
    </row>
    <row r="37" spans="1:11" ht="73.5" customHeight="1" x14ac:dyDescent="0.45">
      <c r="A37" s="89" t="s">
        <v>93</v>
      </c>
      <c r="B37" s="94" t="s">
        <v>82</v>
      </c>
      <c r="C37" s="87" t="s">
        <v>183</v>
      </c>
      <c r="D37" s="42">
        <v>1</v>
      </c>
      <c r="E37" s="87" t="s">
        <v>182</v>
      </c>
      <c r="F37" s="43">
        <v>3</v>
      </c>
      <c r="G37" s="150" t="s">
        <v>185</v>
      </c>
      <c r="H37" s="170">
        <v>15</v>
      </c>
      <c r="I37" s="83"/>
      <c r="J37" s="15"/>
      <c r="K37" s="31"/>
    </row>
    <row r="38" spans="1:11" ht="17.45" customHeight="1" x14ac:dyDescent="0.45">
      <c r="A38" s="95"/>
      <c r="B38" s="56" t="s">
        <v>21</v>
      </c>
      <c r="C38" s="46"/>
      <c r="D38" s="97">
        <f>SUM(D12:D37)</f>
        <v>52</v>
      </c>
      <c r="E38" s="46"/>
      <c r="F38" s="43">
        <f>SUM(F12:F37)</f>
        <v>159</v>
      </c>
      <c r="G38" s="46"/>
      <c r="H38" s="170">
        <f>H12+H15+H19+H23+H26+H30+H32+H33+H35+H37</f>
        <v>915</v>
      </c>
      <c r="I38" s="117"/>
    </row>
    <row r="39" spans="1:11" ht="17.45" customHeight="1" x14ac:dyDescent="0.45">
      <c r="A39" s="49"/>
      <c r="B39" s="50"/>
      <c r="C39" s="61"/>
      <c r="D39" s="53"/>
      <c r="E39" s="61"/>
      <c r="F39" s="52"/>
      <c r="G39" s="51"/>
      <c r="H39" s="121" t="s">
        <v>123</v>
      </c>
      <c r="I39" s="122">
        <f>SUM(I12:I37)</f>
        <v>0</v>
      </c>
    </row>
    <row r="40" spans="1:11" ht="17.45" customHeight="1" thickBot="1" x14ac:dyDescent="0.5">
      <c r="A40" s="49"/>
      <c r="B40" s="102"/>
      <c r="C40" s="61"/>
      <c r="D40" s="53"/>
      <c r="E40" s="61"/>
      <c r="F40" s="164"/>
      <c r="G40" s="61"/>
      <c r="H40" s="53"/>
    </row>
    <row r="41" spans="1:11" ht="24.95" customHeight="1" thickBot="1" x14ac:dyDescent="0.5">
      <c r="A41" s="49"/>
      <c r="C41" s="257" t="s">
        <v>2</v>
      </c>
      <c r="D41" s="257"/>
      <c r="E41" s="217" t="s">
        <v>4</v>
      </c>
      <c r="F41" s="218"/>
      <c r="G41" s="219" t="s">
        <v>5</v>
      </c>
      <c r="H41" s="220"/>
      <c r="I41" s="85" t="s">
        <v>21</v>
      </c>
      <c r="J41" s="54"/>
    </row>
    <row r="42" spans="1:11" ht="21" customHeight="1" thickBot="1" x14ac:dyDescent="0.5">
      <c r="A42" s="49"/>
      <c r="B42" s="27" t="s">
        <v>187</v>
      </c>
      <c r="C42" s="231" t="s">
        <v>220</v>
      </c>
      <c r="D42" s="258"/>
      <c r="E42" s="198" t="s">
        <v>221</v>
      </c>
      <c r="F42" s="199"/>
      <c r="G42" s="259" t="s">
        <v>222</v>
      </c>
      <c r="H42" s="234"/>
      <c r="I42" s="84">
        <f>I39</f>
        <v>0</v>
      </c>
    </row>
    <row r="43" spans="1:11" ht="8.1" customHeight="1" x14ac:dyDescent="0.45">
      <c r="A43" s="49"/>
      <c r="B43" s="27"/>
      <c r="C43" s="77"/>
      <c r="D43" s="77"/>
      <c r="E43" s="78"/>
      <c r="F43" s="79"/>
      <c r="G43" s="80"/>
      <c r="H43" s="80"/>
    </row>
    <row r="44" spans="1:11" ht="15.75" x14ac:dyDescent="0.45">
      <c r="A44" s="13" t="s">
        <v>13</v>
      </c>
      <c r="B44" s="44" t="s">
        <v>216</v>
      </c>
    </row>
    <row r="45" spans="1:11" ht="15.75" x14ac:dyDescent="0.45">
      <c r="A45" s="13"/>
      <c r="B45" s="44" t="s">
        <v>217</v>
      </c>
    </row>
    <row r="46" spans="1:11" ht="15.75" x14ac:dyDescent="0.45">
      <c r="A46" s="13"/>
      <c r="B46" s="81" t="s">
        <v>218</v>
      </c>
    </row>
    <row r="47" spans="1:11" ht="15.75" x14ac:dyDescent="0.45">
      <c r="A47" s="13"/>
      <c r="B47" s="44" t="s">
        <v>219</v>
      </c>
    </row>
    <row r="48" spans="1:11" ht="15.75" x14ac:dyDescent="0.45">
      <c r="A48" s="13" t="s">
        <v>16</v>
      </c>
      <c r="B48" s="44" t="s">
        <v>111</v>
      </c>
    </row>
    <row r="49" spans="1:12" ht="15.75" x14ac:dyDescent="0.45">
      <c r="A49" s="13"/>
      <c r="B49" s="44" t="s">
        <v>98</v>
      </c>
    </row>
    <row r="50" spans="1:12" ht="15.75" x14ac:dyDescent="0.45">
      <c r="A50" s="13" t="s">
        <v>17</v>
      </c>
      <c r="B50" s="44" t="s">
        <v>70</v>
      </c>
    </row>
    <row r="51" spans="1:12" ht="15.75" x14ac:dyDescent="0.45">
      <c r="A51" s="13" t="s">
        <v>68</v>
      </c>
      <c r="B51" s="81" t="s">
        <v>69</v>
      </c>
    </row>
    <row r="52" spans="1:12" ht="15.75" x14ac:dyDescent="0.45">
      <c r="A52" s="13"/>
      <c r="B52" s="81" t="s">
        <v>97</v>
      </c>
    </row>
    <row r="53" spans="1:12" x14ac:dyDescent="0.45">
      <c r="B53" s="81"/>
    </row>
    <row r="55" spans="1:12" ht="23.45" customHeight="1" x14ac:dyDescent="0.45">
      <c r="A55" s="244" t="s">
        <v>15</v>
      </c>
      <c r="B55" s="245" t="s">
        <v>15</v>
      </c>
      <c r="C55" s="235" t="s">
        <v>1</v>
      </c>
      <c r="D55" s="236"/>
      <c r="E55" s="236" t="s">
        <v>1</v>
      </c>
      <c r="F55" s="236"/>
      <c r="G55" s="236"/>
      <c r="H55" s="237"/>
      <c r="I55" s="209" t="s">
        <v>45</v>
      </c>
    </row>
    <row r="56" spans="1:12" ht="24" customHeight="1" x14ac:dyDescent="0.45">
      <c r="A56" s="246"/>
      <c r="B56" s="247"/>
      <c r="C56" s="1" t="s">
        <v>2</v>
      </c>
      <c r="D56" s="4" t="s">
        <v>3</v>
      </c>
      <c r="E56" s="2" t="s">
        <v>4</v>
      </c>
      <c r="F56" s="4" t="s">
        <v>3</v>
      </c>
      <c r="G56" s="3" t="s">
        <v>5</v>
      </c>
      <c r="H56" s="4" t="s">
        <v>6</v>
      </c>
      <c r="I56" s="210" t="s">
        <v>14</v>
      </c>
    </row>
    <row r="57" spans="1:12" ht="25.15" customHeight="1" x14ac:dyDescent="0.45">
      <c r="A57" s="55">
        <v>11</v>
      </c>
      <c r="B57" s="56" t="s">
        <v>56</v>
      </c>
      <c r="C57" s="155" t="s">
        <v>189</v>
      </c>
      <c r="D57" s="108">
        <v>3</v>
      </c>
      <c r="E57" s="155" t="s">
        <v>191</v>
      </c>
      <c r="F57" s="108">
        <v>10</v>
      </c>
      <c r="G57" s="155" t="s">
        <v>193</v>
      </c>
      <c r="H57" s="108">
        <v>50</v>
      </c>
      <c r="I57" s="57"/>
      <c r="J57" s="31"/>
    </row>
    <row r="58" spans="1:12" ht="24" customHeight="1" x14ac:dyDescent="0.45">
      <c r="A58" s="55">
        <v>12</v>
      </c>
      <c r="B58" s="58" t="s">
        <v>57</v>
      </c>
      <c r="C58" s="155" t="s">
        <v>212</v>
      </c>
      <c r="D58" s="108">
        <v>3</v>
      </c>
      <c r="E58" s="155" t="s">
        <v>211</v>
      </c>
      <c r="F58" s="108">
        <v>10</v>
      </c>
      <c r="G58" s="155" t="s">
        <v>194</v>
      </c>
      <c r="H58" s="108">
        <v>50</v>
      </c>
      <c r="I58" s="57"/>
    </row>
    <row r="59" spans="1:12" ht="20.100000000000001" customHeight="1" x14ac:dyDescent="0.45">
      <c r="A59" s="55">
        <v>13</v>
      </c>
      <c r="B59" s="58" t="s">
        <v>58</v>
      </c>
      <c r="C59" s="155" t="s">
        <v>7</v>
      </c>
      <c r="D59" s="108">
        <v>1</v>
      </c>
      <c r="E59" s="155" t="s">
        <v>8</v>
      </c>
      <c r="F59" s="108">
        <v>3</v>
      </c>
      <c r="G59" s="155" t="s">
        <v>9</v>
      </c>
      <c r="H59" s="108">
        <v>15</v>
      </c>
      <c r="I59" s="57"/>
    </row>
    <row r="60" spans="1:12" ht="25.15" customHeight="1" x14ac:dyDescent="0.45">
      <c r="A60" s="55">
        <v>14</v>
      </c>
      <c r="B60" s="58" t="s">
        <v>10</v>
      </c>
      <c r="C60" s="155" t="s">
        <v>20</v>
      </c>
      <c r="D60" s="108">
        <v>3</v>
      </c>
      <c r="E60" s="155">
        <v>2</v>
      </c>
      <c r="F60" s="108">
        <v>10</v>
      </c>
      <c r="G60" s="155">
        <v>1</v>
      </c>
      <c r="H60" s="108">
        <v>50</v>
      </c>
      <c r="I60" s="57"/>
    </row>
    <row r="61" spans="1:12" ht="24" customHeight="1" x14ac:dyDescent="0.45">
      <c r="A61" s="182">
        <v>15</v>
      </c>
      <c r="B61" s="37" t="s">
        <v>148</v>
      </c>
      <c r="C61" s="229" t="s">
        <v>190</v>
      </c>
      <c r="D61" s="226">
        <v>1</v>
      </c>
      <c r="E61" s="229" t="s">
        <v>192</v>
      </c>
      <c r="F61" s="207">
        <v>3</v>
      </c>
      <c r="G61" s="229" t="s">
        <v>195</v>
      </c>
      <c r="H61" s="207">
        <v>15</v>
      </c>
      <c r="I61" s="184"/>
    </row>
    <row r="62" spans="1:12" ht="24" customHeight="1" x14ac:dyDescent="0.45">
      <c r="A62" s="183"/>
      <c r="B62" s="37" t="s">
        <v>188</v>
      </c>
      <c r="C62" s="230"/>
      <c r="D62" s="227"/>
      <c r="E62" s="230"/>
      <c r="F62" s="208"/>
      <c r="G62" s="230"/>
      <c r="H62" s="208"/>
      <c r="I62" s="185"/>
    </row>
    <row r="63" spans="1:12" ht="24" customHeight="1" x14ac:dyDescent="0.45">
      <c r="A63" s="55">
        <v>16</v>
      </c>
      <c r="B63" s="58" t="s">
        <v>149</v>
      </c>
      <c r="C63" s="179" t="s">
        <v>239</v>
      </c>
      <c r="D63" s="109">
        <v>3</v>
      </c>
      <c r="E63" s="179" t="s">
        <v>240</v>
      </c>
      <c r="F63" s="109">
        <v>10</v>
      </c>
      <c r="G63" s="179" t="s">
        <v>196</v>
      </c>
      <c r="H63" s="109">
        <v>50</v>
      </c>
      <c r="I63" s="57"/>
      <c r="L63" s="59"/>
    </row>
    <row r="64" spans="1:12" ht="24" customHeight="1" x14ac:dyDescent="0.45">
      <c r="A64" s="47"/>
      <c r="B64" s="38" t="s">
        <v>21</v>
      </c>
      <c r="C64" s="157"/>
      <c r="D64" s="163">
        <f>SUM(D57:D63)</f>
        <v>14</v>
      </c>
      <c r="E64" s="157"/>
      <c r="F64" s="163">
        <f>SUM(F57:F63)</f>
        <v>46</v>
      </c>
      <c r="G64" s="157"/>
      <c r="H64" s="163">
        <f>SUM(H57:H63)</f>
        <v>230</v>
      </c>
      <c r="I64" s="118"/>
      <c r="L64" s="59"/>
    </row>
    <row r="65" spans="1:9" ht="24" customHeight="1" x14ac:dyDescent="0.45">
      <c r="A65" s="60"/>
      <c r="B65" s="50"/>
      <c r="C65" s="178"/>
      <c r="D65" s="53"/>
      <c r="E65" s="61"/>
      <c r="F65" s="53"/>
      <c r="G65" s="61"/>
      <c r="H65" s="121" t="s">
        <v>19</v>
      </c>
      <c r="I65" s="122">
        <f>SUM(I57:I64)</f>
        <v>0</v>
      </c>
    </row>
    <row r="66" spans="1:9" ht="24" customHeight="1" thickBot="1" x14ac:dyDescent="0.5">
      <c r="A66" s="60"/>
      <c r="B66" s="50"/>
      <c r="D66" s="53"/>
      <c r="E66" s="61"/>
      <c r="F66" s="53"/>
      <c r="G66" s="61"/>
      <c r="H66" s="18"/>
      <c r="I66" s="110"/>
    </row>
    <row r="67" spans="1:9" ht="24" customHeight="1" thickBot="1" x14ac:dyDescent="0.5">
      <c r="A67" s="60"/>
      <c r="C67" s="221" t="s">
        <v>2</v>
      </c>
      <c r="D67" s="222"/>
      <c r="E67" s="217" t="s">
        <v>4</v>
      </c>
      <c r="F67" s="218"/>
      <c r="G67" s="219" t="s">
        <v>5</v>
      </c>
      <c r="H67" s="220"/>
      <c r="I67" s="62" t="s">
        <v>21</v>
      </c>
    </row>
    <row r="68" spans="1:9" ht="24" customHeight="1" thickBot="1" x14ac:dyDescent="0.5">
      <c r="A68" s="60"/>
      <c r="B68" s="27" t="s">
        <v>187</v>
      </c>
      <c r="C68" s="231" t="s">
        <v>223</v>
      </c>
      <c r="D68" s="232"/>
      <c r="E68" s="238" t="s">
        <v>224</v>
      </c>
      <c r="F68" s="239"/>
      <c r="G68" s="233" t="s">
        <v>225</v>
      </c>
      <c r="H68" s="234"/>
      <c r="I68" s="171">
        <f>I65</f>
        <v>0</v>
      </c>
    </row>
    <row r="69" spans="1:9" ht="24" customHeight="1" x14ac:dyDescent="0.45">
      <c r="A69" s="60"/>
      <c r="B69" s="27"/>
      <c r="C69" s="77"/>
      <c r="D69" s="77"/>
      <c r="E69" s="78"/>
      <c r="F69" s="79"/>
      <c r="G69" s="80"/>
      <c r="H69" s="80"/>
      <c r="I69" s="107"/>
    </row>
    <row r="70" spans="1:9" ht="29.45" customHeight="1" x14ac:dyDescent="0.45">
      <c r="A70" s="112" t="s">
        <v>24</v>
      </c>
      <c r="B70" s="224" t="s">
        <v>197</v>
      </c>
      <c r="C70" s="225"/>
      <c r="D70" s="225"/>
      <c r="E70" s="225"/>
      <c r="F70" s="225"/>
      <c r="G70" s="225"/>
      <c r="H70" s="225"/>
      <c r="I70" s="225"/>
    </row>
    <row r="71" spans="1:9" ht="29.45" customHeight="1" x14ac:dyDescent="0.45">
      <c r="A71" s="112" t="s">
        <v>25</v>
      </c>
      <c r="B71" s="224" t="s">
        <v>198</v>
      </c>
      <c r="C71" s="224"/>
      <c r="D71" s="224"/>
      <c r="E71" s="224"/>
      <c r="F71" s="224"/>
      <c r="G71" s="224"/>
      <c r="H71" s="224"/>
      <c r="I71" s="224"/>
    </row>
    <row r="72" spans="1:9" ht="24" customHeight="1" x14ac:dyDescent="0.45">
      <c r="A72" s="112" t="s">
        <v>36</v>
      </c>
      <c r="B72" s="63" t="s">
        <v>40</v>
      </c>
      <c r="C72" s="64" t="s">
        <v>41</v>
      </c>
      <c r="E72" s="64" t="s">
        <v>150</v>
      </c>
      <c r="G72" s="64" t="s">
        <v>151</v>
      </c>
    </row>
    <row r="73" spans="1:9" ht="25.35" customHeight="1" x14ac:dyDescent="0.45">
      <c r="A73" s="112" t="s">
        <v>32</v>
      </c>
      <c r="B73" s="240" t="s">
        <v>199</v>
      </c>
      <c r="C73" s="240"/>
      <c r="D73" s="240"/>
      <c r="E73" s="240"/>
      <c r="F73" s="240"/>
    </row>
    <row r="74" spans="1:9" ht="24" customHeight="1" x14ac:dyDescent="0.45">
      <c r="A74" s="65"/>
      <c r="B74" s="66"/>
      <c r="C74" s="67"/>
      <c r="D74" s="17"/>
      <c r="E74" s="67"/>
      <c r="F74" s="17"/>
      <c r="G74" s="67"/>
      <c r="H74" s="17"/>
      <c r="I74" s="68"/>
    </row>
    <row r="75" spans="1:9" ht="20.100000000000001" customHeight="1" x14ac:dyDescent="0.45">
      <c r="A75" s="244" t="s">
        <v>18</v>
      </c>
      <c r="B75" s="245" t="s">
        <v>15</v>
      </c>
      <c r="C75" s="39"/>
      <c r="D75" s="40"/>
      <c r="E75" s="40" t="s">
        <v>1</v>
      </c>
      <c r="F75" s="40"/>
      <c r="G75" s="40"/>
      <c r="H75" s="41"/>
      <c r="I75" s="209" t="s">
        <v>45</v>
      </c>
    </row>
    <row r="76" spans="1:9" ht="19.350000000000001" customHeight="1" x14ac:dyDescent="0.45">
      <c r="A76" s="246"/>
      <c r="B76" s="247"/>
      <c r="C76" s="1" t="s">
        <v>2</v>
      </c>
      <c r="D76" s="4" t="s">
        <v>3</v>
      </c>
      <c r="E76" s="2" t="s">
        <v>4</v>
      </c>
      <c r="F76" s="4" t="s">
        <v>3</v>
      </c>
      <c r="G76" s="3" t="s">
        <v>5</v>
      </c>
      <c r="H76" s="4" t="s">
        <v>6</v>
      </c>
      <c r="I76" s="210" t="s">
        <v>14</v>
      </c>
    </row>
    <row r="77" spans="1:9" ht="24" customHeight="1" x14ac:dyDescent="0.45">
      <c r="A77" s="248" t="s">
        <v>28</v>
      </c>
      <c r="B77" s="249"/>
      <c r="C77" s="249"/>
      <c r="D77" s="249"/>
      <c r="E77" s="249"/>
      <c r="F77" s="249"/>
      <c r="G77" s="249"/>
      <c r="H77" s="249"/>
      <c r="I77" s="250"/>
    </row>
    <row r="78" spans="1:9" ht="24" customHeight="1" x14ac:dyDescent="0.45">
      <c r="A78" s="55" t="s">
        <v>26</v>
      </c>
      <c r="B78" s="37" t="s">
        <v>27</v>
      </c>
      <c r="C78" s="158" t="s">
        <v>48</v>
      </c>
      <c r="D78" s="163">
        <v>1</v>
      </c>
      <c r="E78" s="164" t="s">
        <v>49</v>
      </c>
      <c r="F78" s="163">
        <v>3</v>
      </c>
      <c r="G78" s="164" t="s">
        <v>50</v>
      </c>
      <c r="H78" s="163">
        <v>15</v>
      </c>
      <c r="I78" s="57"/>
    </row>
    <row r="79" spans="1:9" ht="49.5" customHeight="1" x14ac:dyDescent="0.45">
      <c r="A79" s="55" t="s">
        <v>29</v>
      </c>
      <c r="B79" s="37" t="s">
        <v>131</v>
      </c>
      <c r="C79" s="161" t="s">
        <v>210</v>
      </c>
      <c r="D79" s="14">
        <v>1</v>
      </c>
      <c r="E79" s="160" t="s">
        <v>200</v>
      </c>
      <c r="F79" s="14">
        <v>10</v>
      </c>
      <c r="G79" s="161" t="s">
        <v>201</v>
      </c>
      <c r="H79" s="14">
        <v>50</v>
      </c>
      <c r="I79" s="57"/>
    </row>
    <row r="80" spans="1:9" ht="49.5" customHeight="1" x14ac:dyDescent="0.45">
      <c r="A80" s="55" t="s">
        <v>30</v>
      </c>
      <c r="B80" s="151" t="s">
        <v>141</v>
      </c>
      <c r="C80" s="161" t="s">
        <v>207</v>
      </c>
      <c r="D80" s="14">
        <v>1</v>
      </c>
      <c r="E80" s="160" t="s">
        <v>200</v>
      </c>
      <c r="F80" s="14">
        <v>3</v>
      </c>
      <c r="G80" s="161" t="s">
        <v>201</v>
      </c>
      <c r="H80" s="14">
        <v>15</v>
      </c>
      <c r="I80" s="57"/>
    </row>
    <row r="81" spans="1:10" ht="46.5" customHeight="1" x14ac:dyDescent="0.45">
      <c r="A81" s="55" t="s">
        <v>138</v>
      </c>
      <c r="B81" s="151" t="s">
        <v>152</v>
      </c>
      <c r="C81" s="152" t="s">
        <v>202</v>
      </c>
      <c r="D81" s="111">
        <v>3</v>
      </c>
      <c r="E81" s="152" t="s">
        <v>203</v>
      </c>
      <c r="F81" s="111">
        <v>10</v>
      </c>
      <c r="G81" s="152" t="s">
        <v>204</v>
      </c>
      <c r="H81" s="111">
        <v>75</v>
      </c>
      <c r="I81" s="32"/>
    </row>
    <row r="82" spans="1:10" ht="105.75" customHeight="1" x14ac:dyDescent="0.45">
      <c r="A82" s="55" t="s">
        <v>31</v>
      </c>
      <c r="B82" s="37" t="s">
        <v>102</v>
      </c>
      <c r="C82" s="141" t="s">
        <v>209</v>
      </c>
      <c r="D82" s="142">
        <v>3</v>
      </c>
      <c r="E82" s="141" t="s">
        <v>208</v>
      </c>
      <c r="F82" s="142">
        <v>10</v>
      </c>
      <c r="G82" s="141" t="s">
        <v>113</v>
      </c>
      <c r="H82" s="111">
        <v>75</v>
      </c>
      <c r="I82" s="32"/>
    </row>
    <row r="83" spans="1:10" ht="30.75" customHeight="1" x14ac:dyDescent="0.45">
      <c r="A83" s="55" t="s">
        <v>38</v>
      </c>
      <c r="B83" s="37" t="s">
        <v>106</v>
      </c>
      <c r="C83" s="162" t="s">
        <v>103</v>
      </c>
      <c r="D83" s="108">
        <v>1</v>
      </c>
      <c r="E83" s="160" t="s">
        <v>104</v>
      </c>
      <c r="F83" s="108">
        <v>3</v>
      </c>
      <c r="G83" s="160" t="s">
        <v>105</v>
      </c>
      <c r="H83" s="14">
        <v>15</v>
      </c>
      <c r="I83" s="57"/>
    </row>
    <row r="84" spans="1:10" ht="24" customHeight="1" x14ac:dyDescent="0.45">
      <c r="A84" s="55" t="s">
        <v>114</v>
      </c>
      <c r="B84" s="37" t="s">
        <v>130</v>
      </c>
      <c r="C84" s="160" t="s">
        <v>34</v>
      </c>
      <c r="D84" s="108">
        <v>1</v>
      </c>
      <c r="E84" s="160" t="s">
        <v>35</v>
      </c>
      <c r="F84" s="108">
        <v>3</v>
      </c>
      <c r="G84" s="160" t="s">
        <v>33</v>
      </c>
      <c r="H84" s="108">
        <v>15</v>
      </c>
      <c r="I84" s="57"/>
      <c r="J84" s="31"/>
    </row>
    <row r="85" spans="1:10" ht="24" customHeight="1" x14ac:dyDescent="0.45">
      <c r="A85" s="69"/>
      <c r="B85" s="38" t="s">
        <v>21</v>
      </c>
      <c r="C85" s="46"/>
      <c r="D85" s="14">
        <f>SUM(D78:D84)</f>
        <v>11</v>
      </c>
      <c r="E85" s="46"/>
      <c r="F85" s="14">
        <f>SUM(F78:F84)</f>
        <v>42</v>
      </c>
      <c r="G85" s="46"/>
      <c r="H85" s="14">
        <f>SUM(H78:H84)</f>
        <v>260</v>
      </c>
      <c r="I85" s="118"/>
    </row>
    <row r="86" spans="1:10" ht="24" customHeight="1" x14ac:dyDescent="0.45">
      <c r="A86" s="49"/>
      <c r="B86" s="50"/>
      <c r="C86" s="61"/>
      <c r="D86" s="53"/>
      <c r="E86" s="61"/>
      <c r="F86" s="53"/>
      <c r="G86" s="61"/>
      <c r="H86" s="119" t="s">
        <v>121</v>
      </c>
      <c r="I86" s="20">
        <f>SUM(I78:I85)</f>
        <v>0</v>
      </c>
    </row>
    <row r="87" spans="1:10" ht="24" customHeight="1" thickBot="1" x14ac:dyDescent="0.5">
      <c r="A87" s="49"/>
      <c r="B87" s="50"/>
      <c r="C87" s="61"/>
      <c r="D87" s="53"/>
      <c r="E87" s="61"/>
      <c r="F87" s="53"/>
      <c r="G87" s="61"/>
      <c r="H87" s="53"/>
      <c r="I87" s="110"/>
    </row>
    <row r="88" spans="1:10" ht="24" customHeight="1" thickBot="1" x14ac:dyDescent="0.5">
      <c r="A88" s="49"/>
      <c r="C88" s="221" t="s">
        <v>2</v>
      </c>
      <c r="D88" s="222"/>
      <c r="E88" s="217" t="s">
        <v>4</v>
      </c>
      <c r="F88" s="218"/>
      <c r="G88" s="219" t="s">
        <v>5</v>
      </c>
      <c r="H88" s="220"/>
      <c r="I88" s="62" t="s">
        <v>21</v>
      </c>
    </row>
    <row r="89" spans="1:10" ht="24" customHeight="1" thickBot="1" x14ac:dyDescent="0.5">
      <c r="A89" s="49"/>
      <c r="B89" s="27" t="s">
        <v>187</v>
      </c>
      <c r="C89" s="241">
        <f>D85+(F85-D85)/3</f>
        <v>21.333333333333336</v>
      </c>
      <c r="D89" s="232"/>
      <c r="E89" s="238" t="s">
        <v>236</v>
      </c>
      <c r="F89" s="239"/>
      <c r="G89" s="233" t="s">
        <v>238</v>
      </c>
      <c r="H89" s="234"/>
      <c r="I89" s="171">
        <f>I86</f>
        <v>0</v>
      </c>
    </row>
    <row r="90" spans="1:10" ht="24" customHeight="1" x14ac:dyDescent="0.45">
      <c r="A90" s="49"/>
      <c r="B90" s="27"/>
      <c r="C90" s="77"/>
      <c r="D90" s="77"/>
      <c r="E90" s="78"/>
      <c r="F90" s="79"/>
      <c r="G90" s="80"/>
      <c r="H90" s="80"/>
      <c r="I90" s="107"/>
    </row>
    <row r="91" spans="1:10" ht="24" customHeight="1" x14ac:dyDescent="0.45">
      <c r="A91" s="28"/>
      <c r="F91" s="53"/>
      <c r="G91" s="61"/>
      <c r="H91" s="53"/>
      <c r="I91" s="71"/>
    </row>
    <row r="92" spans="1:10" ht="24" customHeight="1" x14ac:dyDescent="0.45">
      <c r="A92" s="28" t="s">
        <v>42</v>
      </c>
      <c r="B92" s="223" t="s">
        <v>153</v>
      </c>
      <c r="C92" s="223"/>
      <c r="D92" s="223"/>
      <c r="E92" s="223"/>
      <c r="F92" s="72"/>
      <c r="G92" s="72"/>
      <c r="H92" s="54"/>
    </row>
    <row r="93" spans="1:10" ht="24" customHeight="1" x14ac:dyDescent="0.45">
      <c r="A93" s="28"/>
      <c r="B93" s="36"/>
      <c r="C93" s="35"/>
      <c r="D93" s="35"/>
      <c r="E93" s="35"/>
      <c r="F93" s="72"/>
      <c r="G93" s="72"/>
      <c r="H93" s="54"/>
    </row>
    <row r="94" spans="1:10" ht="24" customHeight="1" x14ac:dyDescent="0.45">
      <c r="A94" s="244" t="s">
        <v>18</v>
      </c>
      <c r="B94" s="245" t="s">
        <v>15</v>
      </c>
      <c r="C94" s="235" t="s">
        <v>1</v>
      </c>
      <c r="D94" s="236"/>
      <c r="E94" s="236" t="s">
        <v>1</v>
      </c>
      <c r="F94" s="236"/>
      <c r="G94" s="236"/>
      <c r="H94" s="237"/>
      <c r="I94" s="209" t="s">
        <v>45</v>
      </c>
    </row>
    <row r="95" spans="1:10" ht="24" customHeight="1" x14ac:dyDescent="0.45">
      <c r="A95" s="246"/>
      <c r="B95" s="247"/>
      <c r="C95" s="1" t="s">
        <v>2</v>
      </c>
      <c r="D95" s="106" t="s">
        <v>6</v>
      </c>
      <c r="E95" s="2" t="s">
        <v>4</v>
      </c>
      <c r="F95" s="4" t="s">
        <v>3</v>
      </c>
      <c r="G95" s="3" t="s">
        <v>5</v>
      </c>
      <c r="H95" s="4" t="s">
        <v>6</v>
      </c>
      <c r="I95" s="210" t="s">
        <v>14</v>
      </c>
    </row>
    <row r="96" spans="1:10" ht="24" customHeight="1" x14ac:dyDescent="0.45">
      <c r="A96" s="251" t="s">
        <v>37</v>
      </c>
      <c r="B96" s="252"/>
      <c r="C96" s="252"/>
      <c r="D96" s="252"/>
      <c r="E96" s="252"/>
      <c r="F96" s="252"/>
      <c r="G96" s="252"/>
      <c r="H96" s="252"/>
      <c r="I96" s="253"/>
      <c r="J96" s="29"/>
    </row>
    <row r="97" spans="1:12" ht="24" customHeight="1" x14ac:dyDescent="0.45">
      <c r="A97" s="55" t="s">
        <v>115</v>
      </c>
      <c r="B97" s="37" t="s">
        <v>132</v>
      </c>
      <c r="C97" s="70" t="s">
        <v>51</v>
      </c>
      <c r="D97" s="175">
        <v>1</v>
      </c>
      <c r="E97" s="70" t="s">
        <v>52</v>
      </c>
      <c r="F97" s="160">
        <v>3</v>
      </c>
      <c r="G97" s="70" t="s">
        <v>53</v>
      </c>
      <c r="H97" s="175">
        <v>15</v>
      </c>
      <c r="I97" s="57"/>
      <c r="J97" s="31"/>
    </row>
    <row r="98" spans="1:12" ht="30" customHeight="1" x14ac:dyDescent="0.45">
      <c r="A98" s="55" t="s">
        <v>116</v>
      </c>
      <c r="B98" s="58" t="s">
        <v>39</v>
      </c>
      <c r="C98" s="159" t="s">
        <v>137</v>
      </c>
      <c r="D98" s="176">
        <v>1</v>
      </c>
      <c r="E98" s="159" t="s">
        <v>142</v>
      </c>
      <c r="F98" s="177">
        <v>3</v>
      </c>
      <c r="G98" s="159" t="s">
        <v>143</v>
      </c>
      <c r="H98" s="108">
        <v>15</v>
      </c>
      <c r="I98" s="57"/>
      <c r="J98" s="31"/>
      <c r="L98" s="59"/>
    </row>
    <row r="99" spans="1:12" ht="71.25" customHeight="1" x14ac:dyDescent="0.45">
      <c r="A99" s="104" t="s">
        <v>139</v>
      </c>
      <c r="B99" s="105" t="s">
        <v>107</v>
      </c>
      <c r="C99" s="156" t="s">
        <v>108</v>
      </c>
      <c r="D99" s="172">
        <v>3</v>
      </c>
      <c r="E99" s="153" t="s">
        <v>109</v>
      </c>
      <c r="F99" s="173">
        <v>10</v>
      </c>
      <c r="G99" s="153" t="s">
        <v>117</v>
      </c>
      <c r="H99" s="174">
        <v>50</v>
      </c>
      <c r="I99" s="57"/>
      <c r="J99" s="31"/>
      <c r="L99" s="59"/>
    </row>
    <row r="100" spans="1:12" ht="24" customHeight="1" x14ac:dyDescent="0.45">
      <c r="A100" s="47"/>
      <c r="B100" s="38" t="s">
        <v>21</v>
      </c>
      <c r="C100" s="48"/>
      <c r="D100" s="163">
        <f>SUM(D97:D99)</f>
        <v>5</v>
      </c>
      <c r="E100" s="48"/>
      <c r="F100" s="163">
        <f>SUM(F97:F99)</f>
        <v>16</v>
      </c>
      <c r="G100" s="48"/>
      <c r="H100" s="163">
        <f>SUM(H97:H99)</f>
        <v>80</v>
      </c>
      <c r="I100" s="118"/>
      <c r="L100" s="59"/>
    </row>
    <row r="101" spans="1:12" ht="25.35" customHeight="1" x14ac:dyDescent="0.45">
      <c r="A101" s="49"/>
      <c r="B101" s="50"/>
      <c r="C101" s="72"/>
      <c r="D101" s="72"/>
      <c r="E101" s="72"/>
      <c r="F101" s="72"/>
      <c r="G101" s="72"/>
      <c r="H101" s="121" t="s">
        <v>122</v>
      </c>
      <c r="I101" s="20">
        <f>SUM(I97:I100)</f>
        <v>0</v>
      </c>
    </row>
    <row r="102" spans="1:12" ht="25.35" customHeight="1" thickBot="1" x14ac:dyDescent="0.5">
      <c r="A102" s="49"/>
      <c r="B102" s="50"/>
      <c r="C102" s="72"/>
      <c r="D102" s="72"/>
      <c r="E102" s="72"/>
      <c r="F102" s="72"/>
      <c r="G102" s="72"/>
      <c r="H102" s="54"/>
      <c r="I102" s="110"/>
    </row>
    <row r="103" spans="1:12" ht="25.35" customHeight="1" thickBot="1" x14ac:dyDescent="0.5">
      <c r="A103" s="49"/>
      <c r="C103" s="221" t="s">
        <v>2</v>
      </c>
      <c r="D103" s="222"/>
      <c r="E103" s="217" t="s">
        <v>4</v>
      </c>
      <c r="F103" s="218"/>
      <c r="G103" s="219" t="s">
        <v>5</v>
      </c>
      <c r="H103" s="220"/>
      <c r="I103" s="62" t="s">
        <v>21</v>
      </c>
    </row>
    <row r="104" spans="1:12" ht="25.35" customHeight="1" thickBot="1" x14ac:dyDescent="0.5">
      <c r="A104" s="49"/>
      <c r="B104" s="27" t="s">
        <v>187</v>
      </c>
      <c r="C104" s="241">
        <f>D100+(F100-D100)/3</f>
        <v>8.6666666666666661</v>
      </c>
      <c r="D104" s="232"/>
      <c r="E104" s="238" t="s">
        <v>237</v>
      </c>
      <c r="F104" s="239"/>
      <c r="G104" s="242">
        <f>F100</f>
        <v>16</v>
      </c>
      <c r="H104" s="234"/>
      <c r="I104" s="171">
        <f>I100</f>
        <v>0</v>
      </c>
    </row>
    <row r="106" spans="1:12" ht="16.350000000000001" customHeight="1" x14ac:dyDescent="0.45">
      <c r="A106" s="28" t="s">
        <v>43</v>
      </c>
      <c r="B106" s="243" t="s">
        <v>206</v>
      </c>
      <c r="C106" s="213"/>
      <c r="D106" s="213"/>
      <c r="E106" s="213"/>
      <c r="F106" s="213"/>
      <c r="G106" s="213"/>
      <c r="H106" s="213"/>
      <c r="I106" s="213"/>
    </row>
    <row r="107" spans="1:12" ht="56.1" customHeight="1" x14ac:dyDescent="0.45">
      <c r="A107" s="103"/>
      <c r="B107" s="224" t="s">
        <v>205</v>
      </c>
      <c r="C107" s="224"/>
      <c r="D107" s="224"/>
      <c r="E107" s="224"/>
      <c r="F107" s="224"/>
      <c r="G107" s="224"/>
      <c r="H107" s="224"/>
      <c r="I107" s="224"/>
      <c r="J107" s="31"/>
    </row>
    <row r="108" spans="1:12" ht="15.75" x14ac:dyDescent="0.45">
      <c r="A108" s="28"/>
      <c r="B108" s="73"/>
      <c r="C108" s="35"/>
      <c r="D108" s="35"/>
      <c r="E108" s="35"/>
      <c r="F108" s="35"/>
      <c r="G108" s="35"/>
      <c r="H108" s="35"/>
      <c r="I108" s="35"/>
    </row>
    <row r="109" spans="1:12" x14ac:dyDescent="0.45">
      <c r="A109" s="49"/>
      <c r="B109" s="213" t="s">
        <v>44</v>
      </c>
      <c r="C109" s="213"/>
      <c r="D109" s="213"/>
      <c r="E109" s="213"/>
      <c r="F109" s="53"/>
      <c r="G109" s="61"/>
      <c r="H109" s="53"/>
      <c r="I109" s="53"/>
      <c r="K109" s="74"/>
    </row>
    <row r="110" spans="1:12" x14ac:dyDescent="0.45">
      <c r="B110" s="180" t="s">
        <v>241</v>
      </c>
    </row>
    <row r="115" spans="1:1" x14ac:dyDescent="0.45">
      <c r="A115" s="75"/>
    </row>
  </sheetData>
  <mergeCells count="115">
    <mergeCell ref="C19:C20"/>
    <mergeCell ref="E19:E20"/>
    <mergeCell ref="D19:D22"/>
    <mergeCell ref="C21:C22"/>
    <mergeCell ref="F19:F22"/>
    <mergeCell ref="C29:C30"/>
    <mergeCell ref="E29:E30"/>
    <mergeCell ref="F29:F30"/>
    <mergeCell ref="D29:D30"/>
    <mergeCell ref="D12:D13"/>
    <mergeCell ref="F12:F13"/>
    <mergeCell ref="B15:B16"/>
    <mergeCell ref="C15:C16"/>
    <mergeCell ref="F15:F18"/>
    <mergeCell ref="E17:E18"/>
    <mergeCell ref="C17:C18"/>
    <mergeCell ref="B17:B18"/>
    <mergeCell ref="E15:E16"/>
    <mergeCell ref="D31:D32"/>
    <mergeCell ref="E31:E32"/>
    <mergeCell ref="C94:H94"/>
    <mergeCell ref="I94:I95"/>
    <mergeCell ref="A55:B56"/>
    <mergeCell ref="C10:H10"/>
    <mergeCell ref="A10:B11"/>
    <mergeCell ref="C41:D41"/>
    <mergeCell ref="E41:F41"/>
    <mergeCell ref="G41:H41"/>
    <mergeCell ref="C42:D42"/>
    <mergeCell ref="G42:H42"/>
    <mergeCell ref="A19:A22"/>
    <mergeCell ref="A12:A13"/>
    <mergeCell ref="B12:B13"/>
    <mergeCell ref="C12:C13"/>
    <mergeCell ref="E12:E13"/>
    <mergeCell ref="I29:I30"/>
    <mergeCell ref="B19:B20"/>
    <mergeCell ref="B21:B22"/>
    <mergeCell ref="B29:B30"/>
    <mergeCell ref="A15:A18"/>
    <mergeCell ref="D15:D18"/>
    <mergeCell ref="A29:A30"/>
    <mergeCell ref="B73:F73"/>
    <mergeCell ref="B107:I107"/>
    <mergeCell ref="C104:D104"/>
    <mergeCell ref="G104:H104"/>
    <mergeCell ref="B106:I106"/>
    <mergeCell ref="C89:D89"/>
    <mergeCell ref="G89:H89"/>
    <mergeCell ref="I75:I76"/>
    <mergeCell ref="C103:D103"/>
    <mergeCell ref="A75:B76"/>
    <mergeCell ref="A77:I77"/>
    <mergeCell ref="A96:I96"/>
    <mergeCell ref="A94:B95"/>
    <mergeCell ref="E89:F89"/>
    <mergeCell ref="E104:F104"/>
    <mergeCell ref="C67:D67"/>
    <mergeCell ref="E67:F67"/>
    <mergeCell ref="G67:H67"/>
    <mergeCell ref="C61:C62"/>
    <mergeCell ref="E61:E62"/>
    <mergeCell ref="G61:G62"/>
    <mergeCell ref="C68:D68"/>
    <mergeCell ref="G68:H68"/>
    <mergeCell ref="C55:H55"/>
    <mergeCell ref="E68:F68"/>
    <mergeCell ref="B109:E109"/>
    <mergeCell ref="F31:F32"/>
    <mergeCell ref="E21:E22"/>
    <mergeCell ref="G1:I1"/>
    <mergeCell ref="F33:F34"/>
    <mergeCell ref="I33:I34"/>
    <mergeCell ref="I10:I11"/>
    <mergeCell ref="E103:F103"/>
    <mergeCell ref="G103:H103"/>
    <mergeCell ref="C88:D88"/>
    <mergeCell ref="E88:F88"/>
    <mergeCell ref="G88:H88"/>
    <mergeCell ref="B92:E92"/>
    <mergeCell ref="B71:I71"/>
    <mergeCell ref="B70:I70"/>
    <mergeCell ref="D61:D62"/>
    <mergeCell ref="I12:I13"/>
    <mergeCell ref="I15:I18"/>
    <mergeCell ref="I19:I22"/>
    <mergeCell ref="I35:I36"/>
    <mergeCell ref="I31:I32"/>
    <mergeCell ref="B33:B34"/>
    <mergeCell ref="C33:C34"/>
    <mergeCell ref="D33:D34"/>
    <mergeCell ref="A61:A62"/>
    <mergeCell ref="I61:I62"/>
    <mergeCell ref="E23:E24"/>
    <mergeCell ref="C23:C24"/>
    <mergeCell ref="D23:D24"/>
    <mergeCell ref="F23:F24"/>
    <mergeCell ref="B23:B24"/>
    <mergeCell ref="A23:A24"/>
    <mergeCell ref="I23:I24"/>
    <mergeCell ref="E42:F42"/>
    <mergeCell ref="A35:A36"/>
    <mergeCell ref="A33:A34"/>
    <mergeCell ref="E33:E34"/>
    <mergeCell ref="B35:B36"/>
    <mergeCell ref="C35:C36"/>
    <mergeCell ref="E35:E36"/>
    <mergeCell ref="D35:D36"/>
    <mergeCell ref="F35:F36"/>
    <mergeCell ref="F61:F62"/>
    <mergeCell ref="H61:H62"/>
    <mergeCell ref="I55:I56"/>
    <mergeCell ref="B31:B32"/>
    <mergeCell ref="A31:A32"/>
    <mergeCell ref="C31:C32"/>
  </mergeCells>
  <printOptions horizontalCentered="1"/>
  <pageMargins left="0.70866141732283472" right="0.70866141732283472" top="0.70866141732283472" bottom="0.15748031496062992" header="0.70866141732283472" footer="0.31496062992125984"/>
  <pageSetup paperSize="5" scale="52" fitToHeight="2" orientation="portrait" r:id="rId1"/>
  <rowBreaks count="1" manualBreakCount="1">
    <brk id="52"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zoomScale="115" zoomScaleNormal="115" workbookViewId="0">
      <selection activeCell="E6" sqref="E6"/>
    </sheetView>
  </sheetViews>
  <sheetFormatPr baseColWidth="10" defaultRowHeight="14.25" x14ac:dyDescent="0.45"/>
  <cols>
    <col min="1" max="1" width="3.86328125" customWidth="1"/>
    <col min="2" max="2" width="68.86328125" customWidth="1"/>
    <col min="3" max="3" width="77.86328125" customWidth="1"/>
    <col min="4" max="4" width="5" customWidth="1"/>
    <col min="5" max="5" width="24.1328125" customWidth="1"/>
    <col min="6" max="6" width="3.86328125" customWidth="1"/>
    <col min="7" max="7" width="22.59765625" customWidth="1"/>
    <col min="8" max="8" width="3.1328125" customWidth="1"/>
  </cols>
  <sheetData>
    <row r="1" spans="1:9" x14ac:dyDescent="0.45">
      <c r="A1" s="44"/>
      <c r="B1" s="44"/>
      <c r="C1" s="265" t="s">
        <v>213</v>
      </c>
      <c r="D1" s="181"/>
      <c r="E1" s="181"/>
      <c r="F1" s="19"/>
    </row>
    <row r="2" spans="1:9" ht="18" x14ac:dyDescent="0.45">
      <c r="B2" s="266" t="s">
        <v>242</v>
      </c>
      <c r="C2" s="266"/>
      <c r="D2" s="6"/>
      <c r="E2" s="6"/>
      <c r="F2" s="44"/>
      <c r="G2" s="44"/>
      <c r="H2" s="44"/>
      <c r="I2" s="44"/>
    </row>
    <row r="3" spans="1:9" ht="16.149999999999999" thickBot="1" x14ac:dyDescent="0.55000000000000004">
      <c r="B3" s="267"/>
      <c r="C3" s="267"/>
      <c r="D3" s="6"/>
      <c r="E3" s="6"/>
      <c r="F3" s="44"/>
      <c r="G3" s="44"/>
      <c r="H3" s="6"/>
      <c r="I3" s="6"/>
    </row>
    <row r="4" spans="1:9" ht="15.4" thickBot="1" x14ac:dyDescent="0.5">
      <c r="B4" s="113" t="s">
        <v>118</v>
      </c>
      <c r="C4" s="114" t="s">
        <v>155</v>
      </c>
    </row>
    <row r="5" spans="1:9" s="120" customFormat="1" x14ac:dyDescent="0.45">
      <c r="A5"/>
      <c r="B5" s="115"/>
      <c r="C5" s="116"/>
      <c r="D5"/>
      <c r="E5"/>
      <c r="F5"/>
      <c r="G5"/>
      <c r="H5"/>
      <c r="I5"/>
    </row>
    <row r="6" spans="1:9" s="120" customFormat="1" ht="56.65" customHeight="1" x14ac:dyDescent="0.45">
      <c r="A6" s="9"/>
      <c r="B6" s="125" t="s">
        <v>133</v>
      </c>
      <c r="C6" s="126"/>
      <c r="D6" s="11"/>
      <c r="E6" s="10"/>
      <c r="F6" s="11"/>
      <c r="G6" s="10"/>
      <c r="H6" s="11"/>
      <c r="I6" s="7"/>
    </row>
    <row r="7" spans="1:9" s="120" customFormat="1" ht="28.5" x14ac:dyDescent="0.45">
      <c r="A7"/>
      <c r="B7" s="125" t="s">
        <v>156</v>
      </c>
      <c r="C7" s="123"/>
      <c r="D7"/>
      <c r="E7"/>
      <c r="F7"/>
      <c r="G7"/>
      <c r="H7"/>
      <c r="I7"/>
    </row>
    <row r="8" spans="1:9" ht="71.25" x14ac:dyDescent="0.45">
      <c r="A8" s="120"/>
      <c r="B8" s="125" t="s">
        <v>134</v>
      </c>
      <c r="C8" s="135"/>
      <c r="D8" s="120"/>
      <c r="E8" s="120"/>
      <c r="F8" s="120"/>
      <c r="G8" s="120"/>
      <c r="H8" s="120"/>
      <c r="I8" s="120"/>
    </row>
    <row r="9" spans="1:9" ht="42.75" x14ac:dyDescent="0.45">
      <c r="A9" s="120"/>
      <c r="B9" s="125" t="s">
        <v>128</v>
      </c>
      <c r="C9" s="135"/>
      <c r="D9" s="120"/>
      <c r="E9" s="120"/>
      <c r="F9" s="120"/>
      <c r="G9" s="120"/>
      <c r="H9" s="120"/>
      <c r="I9" s="120"/>
    </row>
    <row r="10" spans="1:9" ht="28.5" x14ac:dyDescent="0.45">
      <c r="A10" s="120"/>
      <c r="B10" s="125" t="s">
        <v>157</v>
      </c>
      <c r="C10" s="135"/>
      <c r="D10" s="120"/>
      <c r="E10" s="120"/>
      <c r="F10" s="120"/>
      <c r="G10" s="120"/>
      <c r="H10" s="120"/>
      <c r="I10" s="120"/>
    </row>
    <row r="11" spans="1:9" ht="114" x14ac:dyDescent="0.45">
      <c r="B11" s="127" t="s">
        <v>124</v>
      </c>
      <c r="C11" s="128" t="s">
        <v>158</v>
      </c>
    </row>
    <row r="12" spans="1:9" ht="85.5" x14ac:dyDescent="0.45">
      <c r="B12" s="129" t="s">
        <v>126</v>
      </c>
      <c r="C12" s="130" t="s">
        <v>159</v>
      </c>
    </row>
    <row r="13" spans="1:9" x14ac:dyDescent="0.45">
      <c r="B13" s="131" t="s">
        <v>127</v>
      </c>
      <c r="C13" s="132" t="s">
        <v>119</v>
      </c>
    </row>
    <row r="14" spans="1:9" ht="6.75" customHeight="1" x14ac:dyDescent="0.45">
      <c r="B14" s="133"/>
      <c r="C14" s="130" t="s">
        <v>160</v>
      </c>
    </row>
    <row r="15" spans="1:9" x14ac:dyDescent="0.45">
      <c r="B15" s="133"/>
      <c r="C15" s="134" t="s">
        <v>125</v>
      </c>
    </row>
    <row r="16" spans="1:9" ht="75" customHeight="1" x14ac:dyDescent="0.45">
      <c r="B16" s="133"/>
      <c r="C16" s="136" t="s">
        <v>161</v>
      </c>
    </row>
    <row r="17" spans="2:3" x14ac:dyDescent="0.45">
      <c r="B17" s="137"/>
      <c r="C17" s="138"/>
    </row>
    <row r="18" spans="2:3" ht="14.25" customHeight="1" x14ac:dyDescent="0.45">
      <c r="B18" s="124" t="s">
        <v>40</v>
      </c>
      <c r="C18" s="144" t="s">
        <v>39</v>
      </c>
    </row>
    <row r="19" spans="2:3" ht="71.25" x14ac:dyDescent="0.45">
      <c r="B19" s="125" t="s">
        <v>162</v>
      </c>
      <c r="C19" s="143" t="s">
        <v>154</v>
      </c>
    </row>
    <row r="20" spans="2:3" ht="114.4" thickBot="1" x14ac:dyDescent="0.5">
      <c r="B20" s="146"/>
      <c r="C20" s="145" t="s">
        <v>163</v>
      </c>
    </row>
    <row r="21" spans="2:3" x14ac:dyDescent="0.45">
      <c r="B21" s="124" t="s">
        <v>129</v>
      </c>
      <c r="C21" s="263"/>
    </row>
    <row r="22" spans="2:3" ht="85.9" thickBot="1" x14ac:dyDescent="0.5">
      <c r="B22" s="140" t="s">
        <v>144</v>
      </c>
      <c r="C22" s="264"/>
    </row>
    <row r="23" spans="2:3" ht="15.75" x14ac:dyDescent="0.45">
      <c r="B23" s="147" t="s">
        <v>135</v>
      </c>
    </row>
    <row r="24" spans="2:3" ht="14.65" thickBot="1" x14ac:dyDescent="0.5">
      <c r="B24" s="148" t="s">
        <v>164</v>
      </c>
    </row>
    <row r="25" spans="2:3" ht="15.75" x14ac:dyDescent="0.45">
      <c r="B25" s="147" t="s">
        <v>136</v>
      </c>
    </row>
    <row r="26" spans="2:3" ht="14.65" thickBot="1" x14ac:dyDescent="0.5">
      <c r="B26" s="148" t="s">
        <v>120</v>
      </c>
    </row>
    <row r="27" spans="2:3" x14ac:dyDescent="0.45">
      <c r="B27" s="149" t="s">
        <v>140</v>
      </c>
    </row>
    <row r="28" spans="2:3" ht="14.65" thickBot="1" x14ac:dyDescent="0.5">
      <c r="B28" s="139" t="s">
        <v>165</v>
      </c>
    </row>
  </sheetData>
  <mergeCells count="3">
    <mergeCell ref="C21:C22"/>
    <mergeCell ref="B2:C2"/>
    <mergeCell ref="B3:C3"/>
  </mergeCells>
  <pageMargins left="0.7" right="0.7" top="0.75" bottom="0.75" header="0.3" footer="0.3"/>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Grille</vt:lpstr>
      <vt:lpstr>Consignes</vt:lpstr>
      <vt:lpstr>Consignes!Zone_d_impression</vt:lpstr>
      <vt:lpstr>Grille!Zone_d_impression</vt:lpstr>
    </vt:vector>
  </TitlesOfParts>
  <Company>Mapaq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Gagnon Alain (DRE) (Sherbrooke)</dc:creator>
  <cp:lastModifiedBy>Nathalie Laroche</cp:lastModifiedBy>
  <cp:lastPrinted>2023-02-16T18:48:29Z</cp:lastPrinted>
  <dcterms:created xsi:type="dcterms:W3CDTF">2015-05-06T13:21:21Z</dcterms:created>
  <dcterms:modified xsi:type="dcterms:W3CDTF">2023-02-16T18:50:02Z</dcterms:modified>
</cp:coreProperties>
</file>